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855" windowHeight="12240" firstSheet="1" activeTab="11"/>
  </bookViews>
  <sheets>
    <sheet name="Jahr 2007" sheetId="1" r:id="rId1"/>
    <sheet name="Jahr 2008" sheetId="2" r:id="rId2"/>
    <sheet name="Jahr 2009" sheetId="3" r:id="rId3"/>
    <sheet name="Jahr 2010" sheetId="4" r:id="rId4"/>
    <sheet name="Jahr 2011" sheetId="5" r:id="rId5"/>
    <sheet name="Jahr 2012" sheetId="6" r:id="rId6"/>
    <sheet name="Jahr 2013" sheetId="7" r:id="rId7"/>
    <sheet name="Jahr 2014" sheetId="8" r:id="rId8"/>
    <sheet name="Jahr 2015" sheetId="9" r:id="rId9"/>
    <sheet name="Jahr 2016" sheetId="10" r:id="rId10"/>
    <sheet name="Jahr 2017" sheetId="11" r:id="rId11"/>
    <sheet name="Jahr 2018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KAW999929" hidden="1">#REF!</definedName>
    <definedName name="_KAW999934" hidden="1">#REF!</definedName>
  </definedNames>
  <calcPr fullCalcOnLoad="1"/>
</workbook>
</file>

<file path=xl/sharedStrings.xml><?xml version="1.0" encoding="utf-8"?>
<sst xmlns="http://schemas.openxmlformats.org/spreadsheetml/2006/main" count="390" uniqueCount="170">
  <si>
    <t>Datum</t>
  </si>
  <si>
    <t>Luftdruck</t>
  </si>
  <si>
    <t>Temperatur aussen</t>
  </si>
  <si>
    <t>Luftfeuchte aussen</t>
  </si>
  <si>
    <t>Niederschlag</t>
  </si>
  <si>
    <t>hPa</t>
  </si>
  <si>
    <t>°C</t>
  </si>
  <si>
    <t>%rH</t>
  </si>
  <si>
    <t>l/m²</t>
  </si>
  <si>
    <t>km/h</t>
  </si>
  <si>
    <t>Wind</t>
  </si>
  <si>
    <t>durchschn.  Temperatur
in °C</t>
  </si>
  <si>
    <t>durchschn.  Luftfreuchtigkeit
in %rH</t>
  </si>
  <si>
    <t>ges. Niederschlag 
in Liter</t>
  </si>
  <si>
    <t>Jahr 2008</t>
  </si>
  <si>
    <t>Jahr 2007</t>
  </si>
  <si>
    <t>Januar 2009</t>
  </si>
  <si>
    <t>Februar 2009</t>
  </si>
  <si>
    <t>März 2009</t>
  </si>
  <si>
    <t>April 2009</t>
  </si>
  <si>
    <t>Mai 2009</t>
  </si>
  <si>
    <t>Juni 2009</t>
  </si>
  <si>
    <t>Juli 2009</t>
  </si>
  <si>
    <t>August 2009</t>
  </si>
  <si>
    <t>September 2009</t>
  </si>
  <si>
    <t>Oktober 2009</t>
  </si>
  <si>
    <t>November 2009</t>
  </si>
  <si>
    <t>Dezember 2009</t>
  </si>
  <si>
    <t>Jahr 2009</t>
  </si>
  <si>
    <t>Jahr 2010</t>
  </si>
  <si>
    <t>Januar 2010</t>
  </si>
  <si>
    <t>Februar 2010</t>
  </si>
  <si>
    <t>März 2010</t>
  </si>
  <si>
    <t>April 2010</t>
  </si>
  <si>
    <t>Juni 2010</t>
  </si>
  <si>
    <t>Juli 2010</t>
  </si>
  <si>
    <t>Mai 2010</t>
  </si>
  <si>
    <t>August 2010</t>
  </si>
  <si>
    <t>September 2010</t>
  </si>
  <si>
    <t>Oktober 2010</t>
  </si>
  <si>
    <t>November 2010</t>
  </si>
  <si>
    <t>Dezember 2010</t>
  </si>
  <si>
    <t>Januar 2008</t>
  </si>
  <si>
    <t>Februar 2008</t>
  </si>
  <si>
    <t>März 2008</t>
  </si>
  <si>
    <t>April 2008</t>
  </si>
  <si>
    <t>Mai 2008</t>
  </si>
  <si>
    <t>Juni 2008</t>
  </si>
  <si>
    <t>Juli 2008</t>
  </si>
  <si>
    <t>August 2008</t>
  </si>
  <si>
    <t>September 2008</t>
  </si>
  <si>
    <t>Oktober 2008</t>
  </si>
  <si>
    <t>November 2008</t>
  </si>
  <si>
    <t>Dezember 2008</t>
  </si>
  <si>
    <t>Januar 2007</t>
  </si>
  <si>
    <t>Februar 2007</t>
  </si>
  <si>
    <t>März 2007</t>
  </si>
  <si>
    <t>April 2007</t>
  </si>
  <si>
    <t>Mai 2007</t>
  </si>
  <si>
    <t>Juni 2007</t>
  </si>
  <si>
    <t>Juli 2007</t>
  </si>
  <si>
    <t>August 2007</t>
  </si>
  <si>
    <t>September 2007</t>
  </si>
  <si>
    <t>Oktober 2007</t>
  </si>
  <si>
    <t>November 2007</t>
  </si>
  <si>
    <t>Dezember 2007</t>
  </si>
  <si>
    <t>Januar 2011</t>
  </si>
  <si>
    <t>Februar 2011</t>
  </si>
  <si>
    <t>März 2011</t>
  </si>
  <si>
    <t>April 2011</t>
  </si>
  <si>
    <t>Mai 2011</t>
  </si>
  <si>
    <t>Juni 2011</t>
  </si>
  <si>
    <t>Juli 2011</t>
  </si>
  <si>
    <t>August 2011</t>
  </si>
  <si>
    <t>September 2011</t>
  </si>
  <si>
    <t>Oktober 2011</t>
  </si>
  <si>
    <t>November 2011</t>
  </si>
  <si>
    <t>Dezember 2011</t>
  </si>
  <si>
    <t>Jahr 2011</t>
  </si>
  <si>
    <t>Januar 2012</t>
  </si>
  <si>
    <t>Februar 2012</t>
  </si>
  <si>
    <t>März 2012</t>
  </si>
  <si>
    <t>April 2012</t>
  </si>
  <si>
    <t>Mai 2012</t>
  </si>
  <si>
    <t>August 2012</t>
  </si>
  <si>
    <t>September 2012</t>
  </si>
  <si>
    <t>Oktober 2012</t>
  </si>
  <si>
    <t>November 2012</t>
  </si>
  <si>
    <t>Dezember 2012</t>
  </si>
  <si>
    <t>Jahr 2012</t>
  </si>
  <si>
    <t>Juni 2012 ()</t>
  </si>
  <si>
    <t>Juli 2012 ()</t>
  </si>
  <si>
    <t>Jahr 2013</t>
  </si>
  <si>
    <t>Dezember 2013</t>
  </si>
  <si>
    <t>November 2013</t>
  </si>
  <si>
    <t>Oktober 2013</t>
  </si>
  <si>
    <t>September 2013</t>
  </si>
  <si>
    <t>August 2013</t>
  </si>
  <si>
    <t>Juli 2013</t>
  </si>
  <si>
    <t>Juni 2013</t>
  </si>
  <si>
    <t>Mai 2013</t>
  </si>
  <si>
    <t>April 2013</t>
  </si>
  <si>
    <t>März 2013</t>
  </si>
  <si>
    <t>Februar 2013</t>
  </si>
  <si>
    <t>Januar 2013</t>
  </si>
  <si>
    <t>Januar 2014</t>
  </si>
  <si>
    <t>Februar 2014</t>
  </si>
  <si>
    <t>März 2014</t>
  </si>
  <si>
    <t>April 2014</t>
  </si>
  <si>
    <t>Mai 2014</t>
  </si>
  <si>
    <t>Juni 2014</t>
  </si>
  <si>
    <t>Juli 2014</t>
  </si>
  <si>
    <t>August 2014</t>
  </si>
  <si>
    <t>September 2014</t>
  </si>
  <si>
    <t>Oktober 2014</t>
  </si>
  <si>
    <t>November 2014</t>
  </si>
  <si>
    <t>Dezember 2014</t>
  </si>
  <si>
    <t>Jahr 2014</t>
  </si>
  <si>
    <t>August 2015</t>
  </si>
  <si>
    <t>September 2015</t>
  </si>
  <si>
    <t>Oktober 2015</t>
  </si>
  <si>
    <t>November 2015</t>
  </si>
  <si>
    <t>Dezember 2015</t>
  </si>
  <si>
    <t>Jahr 2015</t>
  </si>
  <si>
    <t>Februar 2015</t>
  </si>
  <si>
    <t>Juni 2015</t>
  </si>
  <si>
    <t>Mai 2015</t>
  </si>
  <si>
    <t>April 2015</t>
  </si>
  <si>
    <t>März 2015</t>
  </si>
  <si>
    <t>Januar 2015</t>
  </si>
  <si>
    <t>Juli 2015</t>
  </si>
  <si>
    <t>Januar 2016</t>
  </si>
  <si>
    <t>Februar 2016</t>
  </si>
  <si>
    <t>März 2016</t>
  </si>
  <si>
    <t>April 2016</t>
  </si>
  <si>
    <t>Mai 2016</t>
  </si>
  <si>
    <t>Juni 2016</t>
  </si>
  <si>
    <t>Juli 2016</t>
  </si>
  <si>
    <t>August 2016</t>
  </si>
  <si>
    <t>September 2016</t>
  </si>
  <si>
    <t>Oktober 2016</t>
  </si>
  <si>
    <t>November 2016</t>
  </si>
  <si>
    <t>Dezember 2016</t>
  </si>
  <si>
    <t>Jahr 2016</t>
  </si>
  <si>
    <t>Jahr 2017</t>
  </si>
  <si>
    <t>Januar 2017</t>
  </si>
  <si>
    <t>Februar 2017</t>
  </si>
  <si>
    <t>März 2017</t>
  </si>
  <si>
    <t>April 2017</t>
  </si>
  <si>
    <t>Mai 2017</t>
  </si>
  <si>
    <t>Juni 2017</t>
  </si>
  <si>
    <t>Juli 2017</t>
  </si>
  <si>
    <t>August 2017</t>
  </si>
  <si>
    <t>September 2017</t>
  </si>
  <si>
    <t>Oktober 2017</t>
  </si>
  <si>
    <t>November 2017</t>
  </si>
  <si>
    <t>Dezember 2017</t>
  </si>
  <si>
    <t>Januar 2018</t>
  </si>
  <si>
    <t>Februar 2018</t>
  </si>
  <si>
    <t>März 2018</t>
  </si>
  <si>
    <t>April 2018</t>
  </si>
  <si>
    <t>Mai 2018</t>
  </si>
  <si>
    <t>Juni 2018</t>
  </si>
  <si>
    <t>Juli 2018</t>
  </si>
  <si>
    <t>August 2018</t>
  </si>
  <si>
    <t>September 2018</t>
  </si>
  <si>
    <t>Oktober 2018</t>
  </si>
  <si>
    <t>November 2018</t>
  </si>
  <si>
    <t>Dezember 2018</t>
  </si>
  <si>
    <t>Jahr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</si>
</sst>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right" vertical="top" wrapText="1"/>
    </xf>
    <xf numFmtId="49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Alignment="1">
      <alignment/>
    </xf>
    <xf numFmtId="49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2" fontId="2" fillId="0" borderId="0" xfId="0" applyNumberFormat="1" applyFont="1" applyAlignment="1">
      <alignment horizontal="righ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W01-07"/>
    </sheetNames>
    <sheetDataSet>
      <sheetData sheetId="0">
        <row r="8026">
          <cell r="C8026">
            <v>3.8107329842932662</v>
          </cell>
          <cell r="D8026">
            <v>76.99364248317129</v>
          </cell>
          <cell r="E8026">
            <v>73.24999999999982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on07-10"/>
    </sheetNames>
    <sheetDataSet>
      <sheetData sheetId="0">
        <row r="8931">
          <cell r="C8931">
            <v>7.644998319704272</v>
          </cell>
          <cell r="D8931">
            <v>78.11616444494231</v>
          </cell>
          <cell r="E8931">
            <v>21.230000000000025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n07-11"/>
    </sheetNames>
    <sheetDataSet>
      <sheetData sheetId="0">
        <row r="8645">
          <cell r="C8645">
            <v>2.107371831963931</v>
          </cell>
          <cell r="D8645">
            <v>80.05473903483393</v>
          </cell>
          <cell r="E8645">
            <v>154.78000000000054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on07-12"/>
    </sheetNames>
    <sheetDataSet>
      <sheetData sheetId="0">
        <row r="8932">
          <cell r="C8932">
            <v>-0.1399462305365816</v>
          </cell>
          <cell r="D8932">
            <v>76.91128038534782</v>
          </cell>
          <cell r="E8932">
            <v>134.75999999999954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W05-07"/>
    </sheetNames>
    <sheetDataSet>
      <sheetData sheetId="0">
        <row r="8061">
          <cell r="C8061">
            <v>3.4206900831575062</v>
          </cell>
          <cell r="D8061">
            <v>71.90145215340698</v>
          </cell>
          <cell r="E8061">
            <v>112.13999999999967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ärz 2007"/>
    </sheetNames>
    <sheetDataSet>
      <sheetData sheetId="0">
        <row r="8918">
          <cell r="C8918">
            <v>4.9287749607359155</v>
          </cell>
          <cell r="D8918">
            <v>69.58783935382544</v>
          </cell>
          <cell r="E8918">
            <v>90.01999999999958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7"/>
    </sheetNames>
    <sheetDataSet>
      <sheetData sheetId="0">
        <row r="8632">
          <cell r="C8632">
            <v>10.811346777932263</v>
          </cell>
          <cell r="D8632">
            <v>52.029554937413074</v>
          </cell>
          <cell r="E8632">
            <v>10.720000000000002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 2007"/>
    </sheetNames>
    <sheetDataSet>
      <sheetData sheetId="0">
        <row r="8929">
          <cell r="C8929">
            <v>13.105815126050445</v>
          </cell>
          <cell r="D8929">
            <v>61.01120448179272</v>
          </cell>
          <cell r="E8929">
            <v>234.93000000000242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ni 2007"/>
    </sheetNames>
    <sheetDataSet>
      <sheetData sheetId="0">
        <row r="8607">
          <cell r="C8607">
            <v>15.344763454608817</v>
          </cell>
          <cell r="D8607">
            <v>67.404742531675</v>
          </cell>
          <cell r="E8607">
            <v>187.98000000000064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uli 2007"/>
    </sheetNames>
    <sheetDataSet>
      <sheetData sheetId="0">
        <row r="7004">
          <cell r="C7004">
            <v>15.040228571428527</v>
          </cell>
          <cell r="D7004">
            <v>67.128</v>
          </cell>
          <cell r="E7004">
            <v>138.37999999999994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n07-08"/>
    </sheetNames>
    <sheetDataSet>
      <sheetData sheetId="0">
        <row r="7310">
          <cell r="C7310">
            <v>15.769791951820425</v>
          </cell>
          <cell r="D7310">
            <v>74.268546400219</v>
          </cell>
          <cell r="E7310">
            <v>193.35000000000088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07-09"/>
    </sheetNames>
    <sheetDataSet>
      <sheetData sheetId="0">
        <row r="8643">
          <cell r="C8643">
            <v>11.005394142840572</v>
          </cell>
          <cell r="D8643">
            <v>78.17050584558397</v>
          </cell>
          <cell r="E8643">
            <v>105.87999999999963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36" zoomScaleSheetLayoutView="136" workbookViewId="0" topLeftCell="A1">
      <selection activeCell="D21" sqref="D21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54</v>
      </c>
      <c r="B4" s="1"/>
      <c r="C4" s="4">
        <v>3.8107329842932662</v>
      </c>
      <c r="D4" s="4">
        <v>76.99364248317129</v>
      </c>
      <c r="E4" s="4">
        <v>73.24999999999982</v>
      </c>
    </row>
    <row r="5" spans="1:5" ht="15">
      <c r="A5" s="3" t="s">
        <v>55</v>
      </c>
      <c r="B5" s="1"/>
      <c r="C5" s="4">
        <v>3.4206900831575062</v>
      </c>
      <c r="D5" s="4">
        <v>71.90145215340698</v>
      </c>
      <c r="E5" s="4">
        <v>112.13999999999967</v>
      </c>
    </row>
    <row r="6" spans="1:5" ht="15">
      <c r="A6" s="3" t="s">
        <v>56</v>
      </c>
      <c r="B6" s="1"/>
      <c r="C6" s="4">
        <v>4.9287749607359155</v>
      </c>
      <c r="D6" s="4">
        <v>69.58783935382544</v>
      </c>
      <c r="E6" s="4">
        <v>90.01999999999958</v>
      </c>
    </row>
    <row r="7" spans="1:5" ht="15">
      <c r="A7" s="3" t="s">
        <v>57</v>
      </c>
      <c r="B7" s="1"/>
      <c r="C7" s="4">
        <v>10.811346777932263</v>
      </c>
      <c r="D7" s="4">
        <v>52.029554937413074</v>
      </c>
      <c r="E7" s="4">
        <v>10.720000000000002</v>
      </c>
    </row>
    <row r="8" spans="1:5" ht="15">
      <c r="A8" s="3" t="s">
        <v>58</v>
      </c>
      <c r="B8" s="1"/>
      <c r="C8" s="4">
        <v>13.105815126050445</v>
      </c>
      <c r="D8" s="4">
        <v>61.01120448179272</v>
      </c>
      <c r="E8" s="4">
        <v>234.93000000000242</v>
      </c>
    </row>
    <row r="9" spans="1:5" ht="15">
      <c r="A9" s="3" t="s">
        <v>59</v>
      </c>
      <c r="B9" s="1"/>
      <c r="C9" s="4">
        <v>15.344763454608817</v>
      </c>
      <c r="D9" s="4">
        <v>67.404742531675</v>
      </c>
      <c r="E9" s="4">
        <v>187.98000000000064</v>
      </c>
    </row>
    <row r="10" spans="1:5" ht="15">
      <c r="A10" s="3" t="s">
        <v>60</v>
      </c>
      <c r="B10" s="1"/>
      <c r="C10" s="4">
        <v>15.040228571428527</v>
      </c>
      <c r="D10" s="4">
        <v>67.128</v>
      </c>
      <c r="E10" s="4">
        <v>138.37999999999994</v>
      </c>
    </row>
    <row r="11" spans="1:5" ht="15">
      <c r="A11" s="3" t="s">
        <v>61</v>
      </c>
      <c r="B11" s="1"/>
      <c r="C11" s="4">
        <v>15.769791951820425</v>
      </c>
      <c r="D11" s="4">
        <v>74.268546400219</v>
      </c>
      <c r="E11" s="4">
        <v>193.35000000000088</v>
      </c>
    </row>
    <row r="12" spans="1:5" ht="15">
      <c r="A12" s="3" t="s">
        <v>62</v>
      </c>
      <c r="B12" s="1"/>
      <c r="C12" s="4">
        <v>11.005394142840572</v>
      </c>
      <c r="D12" s="4">
        <v>78.17050584558397</v>
      </c>
      <c r="E12" s="4">
        <v>105.87999999999963</v>
      </c>
    </row>
    <row r="13" spans="1:5" ht="15">
      <c r="A13" s="3" t="s">
        <v>63</v>
      </c>
      <c r="B13" s="1"/>
      <c r="C13" s="4">
        <v>7.644998319704272</v>
      </c>
      <c r="D13" s="4">
        <v>78.11616444494231</v>
      </c>
      <c r="E13" s="4">
        <v>21.230000000000025</v>
      </c>
    </row>
    <row r="14" spans="1:5" ht="15">
      <c r="A14" s="3" t="s">
        <v>64</v>
      </c>
      <c r="B14" s="1"/>
      <c r="C14" s="4">
        <v>2.107371831963931</v>
      </c>
      <c r="D14" s="4">
        <v>80.05473903483393</v>
      </c>
      <c r="E14" s="4">
        <v>154.78000000000054</v>
      </c>
    </row>
    <row r="15" spans="1:5" ht="15">
      <c r="A15" s="3" t="s">
        <v>65</v>
      </c>
      <c r="B15" s="1"/>
      <c r="C15" s="4">
        <v>-0.1399462305365816</v>
      </c>
      <c r="D15" s="4">
        <v>76.91128038534782</v>
      </c>
      <c r="E15" s="4">
        <v>134.75999999999954</v>
      </c>
    </row>
    <row r="16" spans="1:5" ht="15">
      <c r="A16" s="10" t="s">
        <v>15</v>
      </c>
      <c r="B16" s="11"/>
      <c r="C16" s="12">
        <f>SUM(C4:C15)/12</f>
        <v>8.570830164499947</v>
      </c>
      <c r="D16" s="12">
        <f>SUM(D4:D15)/12</f>
        <v>71.13147267101763</v>
      </c>
      <c r="E16" s="12">
        <f>SUM(E4:E15)</f>
        <v>1457.4200000000026</v>
      </c>
    </row>
    <row r="17" spans="1:5" ht="18">
      <c r="A17" s="3"/>
      <c r="B17" s="1"/>
      <c r="C17" s="5" t="s">
        <v>11</v>
      </c>
      <c r="D17" s="5" t="s">
        <v>12</v>
      </c>
      <c r="E17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136" zoomScaleSheetLayoutView="136" workbookViewId="0" topLeftCell="A1">
      <selection activeCell="C16" sqref="C16:E16"/>
    </sheetView>
  </sheetViews>
  <sheetFormatPr defaultColWidth="11.421875" defaultRowHeight="15"/>
  <cols>
    <col min="1" max="1" width="15.7109375" style="0" customWidth="1"/>
    <col min="2" max="2" width="9.28125" style="0" customWidth="1"/>
    <col min="3" max="3" width="18.140625" style="0" customWidth="1"/>
    <col min="4" max="4" width="18.00390625" style="0" customWidth="1"/>
    <col min="5" max="5" width="12.57421875" style="0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131</v>
      </c>
      <c r="B4" s="1"/>
      <c r="C4" s="4">
        <v>1.523255553062611</v>
      </c>
      <c r="D4" s="4">
        <v>73.49540049360556</v>
      </c>
      <c r="E4" s="4">
        <v>106.36999999999944</v>
      </c>
    </row>
    <row r="5" spans="1:5" ht="15">
      <c r="A5" s="3" t="s">
        <v>132</v>
      </c>
      <c r="B5" s="1"/>
      <c r="C5" s="4">
        <v>3.1187021072796615</v>
      </c>
      <c r="D5" s="4">
        <v>71.73766762452107</v>
      </c>
      <c r="E5" s="4">
        <v>102.5999999999995</v>
      </c>
    </row>
    <row r="6" spans="1:5" ht="15">
      <c r="A6" s="3" t="s">
        <v>133</v>
      </c>
      <c r="B6" s="1"/>
      <c r="C6" s="4">
        <v>3.127277821360549</v>
      </c>
      <c r="D6" s="4">
        <v>70.61627255407375</v>
      </c>
      <c r="E6" s="4">
        <v>75.11999999999973</v>
      </c>
    </row>
    <row r="7" spans="1:5" ht="15">
      <c r="A7" s="3" t="s">
        <v>134</v>
      </c>
      <c r="B7" s="1"/>
      <c r="C7" s="4">
        <v>7.318460648148144</v>
      </c>
      <c r="D7" s="4">
        <v>67.72152777777778</v>
      </c>
      <c r="E7" s="4">
        <v>96.77999999999959</v>
      </c>
    </row>
    <row r="8" spans="1:5" ht="15">
      <c r="A8" s="3" t="s">
        <v>135</v>
      </c>
      <c r="B8" s="1"/>
      <c r="C8" s="4">
        <v>10.30354389598434</v>
      </c>
      <c r="D8" s="4">
        <v>59.09895293982281</v>
      </c>
      <c r="E8" s="4">
        <v>126.85999999999974</v>
      </c>
    </row>
    <row r="9" spans="1:5" ht="15">
      <c r="A9" s="3" t="s">
        <v>136</v>
      </c>
      <c r="B9" s="1"/>
      <c r="C9" s="4">
        <v>12.459934340118114</v>
      </c>
      <c r="D9" s="4">
        <v>55.46644780039396</v>
      </c>
      <c r="E9" s="4">
        <v>161.42999999999975</v>
      </c>
    </row>
    <row r="10" spans="1:5" ht="15">
      <c r="A10" s="3" t="s">
        <v>137</v>
      </c>
      <c r="B10" s="1"/>
      <c r="C10" s="4">
        <v>14.06411985018725</v>
      </c>
      <c r="D10" s="4">
        <v>52.52559300873908</v>
      </c>
      <c r="E10" s="4">
        <v>98.46999999999994</v>
      </c>
    </row>
    <row r="11" spans="1:5" ht="15">
      <c r="A11" s="3" t="s">
        <v>138</v>
      </c>
      <c r="B11" s="1"/>
      <c r="C11" s="4">
        <v>18.583237271853967</v>
      </c>
      <c r="D11" s="4">
        <v>72.64205091258405</v>
      </c>
      <c r="E11" s="4">
        <v>39.09000000000002</v>
      </c>
    </row>
    <row r="12" spans="1:5" ht="15">
      <c r="A12" s="3" t="s">
        <v>139</v>
      </c>
      <c r="B12" s="1"/>
      <c r="C12" s="4">
        <v>14.325836323648584</v>
      </c>
      <c r="D12" s="4">
        <v>64.83805996064359</v>
      </c>
      <c r="E12" s="4">
        <v>53.21999999999993</v>
      </c>
    </row>
    <row r="13" spans="1:5" ht="15">
      <c r="A13" s="3" t="s">
        <v>140</v>
      </c>
      <c r="B13" s="1"/>
      <c r="C13" s="4">
        <v>6.718788558609108</v>
      </c>
      <c r="D13" s="4">
        <v>64.2785193494111</v>
      </c>
      <c r="E13" s="4">
        <v>76.75999999999969</v>
      </c>
    </row>
    <row r="14" spans="1:5" ht="15">
      <c r="A14" s="3" t="s">
        <v>141</v>
      </c>
      <c r="B14" s="1"/>
      <c r="C14" s="4">
        <v>3.66736890843849</v>
      </c>
      <c r="D14" s="4">
        <v>73.96920939923602</v>
      </c>
      <c r="E14" s="4">
        <v>107.13999999999952</v>
      </c>
    </row>
    <row r="15" spans="1:5" ht="15">
      <c r="A15" s="3" t="s">
        <v>142</v>
      </c>
      <c r="B15" s="1"/>
      <c r="C15" s="4">
        <v>0.902357742008622</v>
      </c>
      <c r="D15" s="4">
        <v>73.86805712990251</v>
      </c>
      <c r="E15" s="4">
        <v>12.580000000000007</v>
      </c>
    </row>
    <row r="16" spans="1:5" ht="15">
      <c r="A16" s="10" t="s">
        <v>143</v>
      </c>
      <c r="B16" s="11"/>
      <c r="C16" s="12">
        <f>SUM(C4:C15)/12</f>
        <v>8.009406918391619</v>
      </c>
      <c r="D16" s="12">
        <f>SUM(D4:D15)/12</f>
        <v>66.68814657922593</v>
      </c>
      <c r="E16" s="12">
        <f>SUM(E4:E15)</f>
        <v>1056.4199999999967</v>
      </c>
    </row>
    <row r="17" spans="1:5" ht="12" customHeight="1">
      <c r="A17" s="6" t="s">
        <v>123</v>
      </c>
      <c r="B17" s="7"/>
      <c r="C17" s="8">
        <v>9.12660143472146</v>
      </c>
      <c r="D17" s="8">
        <v>67.14655860962162</v>
      </c>
      <c r="E17" s="8">
        <v>921.2199999999981</v>
      </c>
    </row>
    <row r="18" spans="1:5" ht="12" customHeight="1">
      <c r="A18" s="6" t="s">
        <v>117</v>
      </c>
      <c r="B18" s="7"/>
      <c r="C18" s="8">
        <v>9.48</v>
      </c>
      <c r="D18" s="8">
        <v>72.37</v>
      </c>
      <c r="E18" s="8">
        <v>1170.03</v>
      </c>
    </row>
    <row r="19" spans="1:5" ht="12" customHeight="1">
      <c r="A19" s="6" t="s">
        <v>92</v>
      </c>
      <c r="B19" s="7"/>
      <c r="C19" s="8">
        <v>7.98</v>
      </c>
      <c r="D19" s="8">
        <v>72.38</v>
      </c>
      <c r="E19" s="8">
        <v>1336.58</v>
      </c>
    </row>
    <row r="20" spans="1:6" s="13" customFormat="1" ht="12" customHeight="1">
      <c r="A20" s="6" t="s">
        <v>89</v>
      </c>
      <c r="B20" s="7"/>
      <c r="C20" s="8">
        <v>7.89681274903785</v>
      </c>
      <c r="D20" s="8">
        <v>67.83053806628405</v>
      </c>
      <c r="E20" s="8">
        <v>1345.4000000000008</v>
      </c>
      <c r="F20" s="9"/>
    </row>
    <row r="21" spans="1:5" s="9" customFormat="1" ht="12">
      <c r="A21" s="6" t="s">
        <v>78</v>
      </c>
      <c r="B21" s="7"/>
      <c r="C21" s="8">
        <v>8.671494125462972</v>
      </c>
      <c r="D21" s="8">
        <v>70.67866064228379</v>
      </c>
      <c r="E21" s="8">
        <v>1292.3800000000062</v>
      </c>
    </row>
    <row r="22" spans="1:5" s="9" customFormat="1" ht="12">
      <c r="A22" s="6" t="s">
        <v>29</v>
      </c>
      <c r="B22" s="7"/>
      <c r="C22" s="8">
        <v>6.916070463085451</v>
      </c>
      <c r="D22" s="8">
        <v>70.67010235620914</v>
      </c>
      <c r="E22" s="8">
        <v>1368.8400000000013</v>
      </c>
    </row>
    <row r="23" spans="1:5" s="9" customFormat="1" ht="12">
      <c r="A23" s="6" t="s">
        <v>28</v>
      </c>
      <c r="B23" s="7"/>
      <c r="C23" s="8">
        <v>7.95</v>
      </c>
      <c r="D23" s="8">
        <v>69.99</v>
      </c>
      <c r="E23" s="8">
        <v>1329.94</v>
      </c>
    </row>
    <row r="24" spans="1:5" ht="12" customHeight="1">
      <c r="A24" s="6" t="s">
        <v>14</v>
      </c>
      <c r="B24" s="7"/>
      <c r="C24" s="8">
        <v>8.63</v>
      </c>
      <c r="D24" s="8">
        <v>72.19</v>
      </c>
      <c r="E24" s="8">
        <v>1276.61</v>
      </c>
    </row>
    <row r="25" spans="1:5" ht="12" customHeight="1">
      <c r="A25" s="6" t="s">
        <v>15</v>
      </c>
      <c r="B25" s="7"/>
      <c r="C25" s="8">
        <v>8.570830164499947</v>
      </c>
      <c r="D25" s="8">
        <v>71.13147267101763</v>
      </c>
      <c r="E25" s="8">
        <v>1457.4200000000026</v>
      </c>
    </row>
    <row r="26" spans="1:5" ht="18">
      <c r="A26" s="3"/>
      <c r="B26" s="1"/>
      <c r="C26" s="5" t="s">
        <v>11</v>
      </c>
      <c r="D26" s="5" t="s">
        <v>12</v>
      </c>
      <c r="E26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136" zoomScaleSheetLayoutView="136" workbookViewId="0" topLeftCell="A1">
      <selection activeCell="J15" sqref="J15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145</v>
      </c>
      <c r="B4" s="1"/>
      <c r="C4" s="4">
        <v>-3.814000896057365</v>
      </c>
      <c r="D4" s="4">
        <v>72.43436379928315</v>
      </c>
      <c r="E4" s="4">
        <v>41.58999999999996</v>
      </c>
    </row>
    <row r="5" spans="1:5" ht="15">
      <c r="A5" s="3" t="s">
        <v>146</v>
      </c>
      <c r="B5" s="1"/>
      <c r="C5" s="4">
        <v>3.066306641837374</v>
      </c>
      <c r="D5" s="4">
        <v>71.28342644320298</v>
      </c>
      <c r="E5" s="4">
        <v>64.6099999999998</v>
      </c>
    </row>
    <row r="6" spans="1:5" ht="15">
      <c r="A6" s="3" t="s">
        <v>147</v>
      </c>
      <c r="B6" s="1"/>
      <c r="C6" s="4">
        <v>6.315370343941776</v>
      </c>
      <c r="D6" s="4">
        <v>67.88939631796775</v>
      </c>
      <c r="E6" s="4">
        <v>92.2199999999996</v>
      </c>
    </row>
    <row r="7" spans="1:5" ht="15">
      <c r="A7" s="3" t="s">
        <v>148</v>
      </c>
      <c r="B7" s="1"/>
      <c r="C7" s="4">
        <v>6.641446759259182</v>
      </c>
      <c r="D7" s="4">
        <v>66.20601851851852</v>
      </c>
      <c r="E7" s="4">
        <v>99.05999999999953</v>
      </c>
    </row>
    <row r="8" spans="1:5" ht="15">
      <c r="A8" s="3" t="s">
        <v>149</v>
      </c>
      <c r="B8" s="1"/>
      <c r="C8" s="4">
        <v>13.245782457712595</v>
      </c>
      <c r="D8" s="4">
        <v>66.91217654307158</v>
      </c>
      <c r="E8" s="4">
        <v>141.67999999999995</v>
      </c>
    </row>
    <row r="9" spans="1:5" ht="15">
      <c r="A9" s="3" t="s">
        <v>150</v>
      </c>
      <c r="B9" s="1"/>
      <c r="C9" s="4">
        <v>18.12454861111107</v>
      </c>
      <c r="D9" s="4">
        <v>63.694097222222226</v>
      </c>
      <c r="E9" s="4">
        <v>111.19999999999978</v>
      </c>
    </row>
    <row r="10" spans="1:5" ht="15">
      <c r="A10" s="3" t="s">
        <v>151</v>
      </c>
      <c r="B10" s="1"/>
      <c r="C10" s="4">
        <v>17.65929659498213</v>
      </c>
      <c r="D10" s="4">
        <v>69.25235215053763</v>
      </c>
      <c r="E10" s="4">
        <v>244.200000000002</v>
      </c>
    </row>
    <row r="11" spans="1:5" ht="15">
      <c r="A11" s="3" t="s">
        <v>152</v>
      </c>
      <c r="B11" s="1"/>
      <c r="C11" s="4">
        <v>17.403137840866652</v>
      </c>
      <c r="D11" s="4">
        <v>70.76142448013945</v>
      </c>
      <c r="E11" s="4">
        <v>125.93999999999966</v>
      </c>
    </row>
    <row r="12" spans="1:5" ht="15">
      <c r="A12" s="3" t="s">
        <v>153</v>
      </c>
      <c r="B12" s="1"/>
      <c r="C12" s="4">
        <v>11.2678587962963</v>
      </c>
      <c r="D12" s="4">
        <v>73.90717592592593</v>
      </c>
      <c r="E12" s="4">
        <v>97.21999999999957</v>
      </c>
    </row>
    <row r="13" spans="1:5" ht="15">
      <c r="A13" s="3" t="s">
        <v>154</v>
      </c>
      <c r="B13" s="1"/>
      <c r="C13" s="4">
        <v>9.685077475858964</v>
      </c>
      <c r="D13" s="4">
        <v>73.1020660229059</v>
      </c>
      <c r="E13" s="4">
        <v>118.2899999999996</v>
      </c>
    </row>
    <row r="14" spans="1:5" ht="15">
      <c r="A14" s="3" t="s">
        <v>155</v>
      </c>
      <c r="B14" s="1"/>
      <c r="C14" s="4">
        <v>3.6204398148148247</v>
      </c>
      <c r="D14" s="4">
        <v>75.34039351851852</v>
      </c>
      <c r="E14" s="4">
        <v>149.97000000000023</v>
      </c>
    </row>
    <row r="15" spans="1:5" ht="15">
      <c r="A15" s="3" t="s">
        <v>156</v>
      </c>
      <c r="B15" s="1"/>
      <c r="C15" s="4">
        <v>1.1268175198834984</v>
      </c>
      <c r="D15" s="4">
        <v>73.91083230648594</v>
      </c>
      <c r="E15" s="4">
        <v>97.9999999999995</v>
      </c>
    </row>
    <row r="16" spans="1:5" ht="15">
      <c r="A16" s="10" t="s">
        <v>144</v>
      </c>
      <c r="B16" s="11"/>
      <c r="C16" s="12">
        <f>SUM(C4:C15)/12</f>
        <v>8.695173496708916</v>
      </c>
      <c r="D16" s="12">
        <f>SUM(D4:D15)/12</f>
        <v>70.39114360406496</v>
      </c>
      <c r="E16" s="12">
        <f>SUM(E4:E15)</f>
        <v>1383.979999999999</v>
      </c>
    </row>
    <row r="17" spans="1:5" ht="12" customHeight="1">
      <c r="A17" s="6" t="s">
        <v>143</v>
      </c>
      <c r="B17" s="7"/>
      <c r="C17" s="8">
        <v>8.009406918391619</v>
      </c>
      <c r="D17" s="8">
        <v>66.68814657922593</v>
      </c>
      <c r="E17" s="8">
        <v>1056.4199999999967</v>
      </c>
    </row>
    <row r="18" spans="1:5" ht="12" customHeight="1">
      <c r="A18" s="6" t="s">
        <v>123</v>
      </c>
      <c r="B18" s="7"/>
      <c r="C18" s="8">
        <v>9.12660143472146</v>
      </c>
      <c r="D18" s="8">
        <v>67.14655860962162</v>
      </c>
      <c r="E18" s="8">
        <v>921.2199999999981</v>
      </c>
    </row>
    <row r="19" spans="1:5" ht="12" customHeight="1">
      <c r="A19" s="6" t="s">
        <v>117</v>
      </c>
      <c r="B19" s="7"/>
      <c r="C19" s="8">
        <v>9.48</v>
      </c>
      <c r="D19" s="8">
        <v>72.37</v>
      </c>
      <c r="E19" s="8">
        <v>1170.03</v>
      </c>
    </row>
    <row r="20" spans="1:5" ht="12" customHeight="1">
      <c r="A20" s="6" t="s">
        <v>92</v>
      </c>
      <c r="B20" s="7"/>
      <c r="C20" s="8">
        <v>7.98</v>
      </c>
      <c r="D20" s="8">
        <v>72.38</v>
      </c>
      <c r="E20" s="8">
        <v>1336.58</v>
      </c>
    </row>
    <row r="21" spans="1:6" s="13" customFormat="1" ht="12" customHeight="1">
      <c r="A21" s="6" t="s">
        <v>89</v>
      </c>
      <c r="B21" s="7"/>
      <c r="C21" s="8">
        <v>7.89681274903785</v>
      </c>
      <c r="D21" s="8">
        <v>67.83053806628405</v>
      </c>
      <c r="E21" s="8">
        <v>1345.4000000000008</v>
      </c>
      <c r="F21" s="9"/>
    </row>
    <row r="22" spans="1:5" s="9" customFormat="1" ht="12">
      <c r="A22" s="6" t="s">
        <v>78</v>
      </c>
      <c r="B22" s="7"/>
      <c r="C22" s="8">
        <v>8.671494125462972</v>
      </c>
      <c r="D22" s="8">
        <v>70.67866064228379</v>
      </c>
      <c r="E22" s="8">
        <v>1292.3800000000062</v>
      </c>
    </row>
    <row r="23" spans="1:5" s="9" customFormat="1" ht="12">
      <c r="A23" s="6" t="s">
        <v>29</v>
      </c>
      <c r="B23" s="7"/>
      <c r="C23" s="8">
        <v>6.916070463085451</v>
      </c>
      <c r="D23" s="8">
        <v>70.67010235620914</v>
      </c>
      <c r="E23" s="8">
        <v>1368.8400000000013</v>
      </c>
    </row>
    <row r="24" spans="1:5" s="9" customFormat="1" ht="12">
      <c r="A24" s="6" t="s">
        <v>28</v>
      </c>
      <c r="B24" s="7"/>
      <c r="C24" s="8">
        <v>7.95</v>
      </c>
      <c r="D24" s="8">
        <v>69.99</v>
      </c>
      <c r="E24" s="8">
        <v>1329.94</v>
      </c>
    </row>
    <row r="25" spans="1:5" ht="12" customHeight="1">
      <c r="A25" s="6" t="s">
        <v>14</v>
      </c>
      <c r="B25" s="7"/>
      <c r="C25" s="8">
        <v>8.63</v>
      </c>
      <c r="D25" s="8">
        <v>72.19</v>
      </c>
      <c r="E25" s="8">
        <v>1276.61</v>
      </c>
    </row>
    <row r="26" spans="1:5" ht="12" customHeight="1">
      <c r="A26" s="6" t="s">
        <v>15</v>
      </c>
      <c r="B26" s="7"/>
      <c r="C26" s="8">
        <v>8.570830164499947</v>
      </c>
      <c r="D26" s="8">
        <v>71.13147267101763</v>
      </c>
      <c r="E26" s="8">
        <v>1457.4200000000026</v>
      </c>
    </row>
    <row r="27" spans="1:5" ht="18">
      <c r="A27" s="3"/>
      <c r="B27" s="1"/>
      <c r="C27" s="5" t="s">
        <v>11</v>
      </c>
      <c r="D27" s="5" t="s">
        <v>12</v>
      </c>
      <c r="E27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="136" zoomScaleSheetLayoutView="136" workbookViewId="0" topLeftCell="A4">
      <selection activeCell="D17" sqref="D17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157</v>
      </c>
      <c r="B4" s="1"/>
      <c r="C4" s="4">
        <v>3.661816756272413</v>
      </c>
      <c r="D4" s="4">
        <v>74.25582437275986</v>
      </c>
      <c r="E4" s="4">
        <v>184.47000000000116</v>
      </c>
    </row>
    <row r="5" spans="1:5" ht="15">
      <c r="A5" s="3" t="s">
        <v>158</v>
      </c>
      <c r="B5" s="1"/>
      <c r="C5" s="4">
        <v>-2.7404949121184106</v>
      </c>
      <c r="D5" s="4">
        <v>70.21345975948196</v>
      </c>
      <c r="E5" s="4">
        <v>35.360000000000014</v>
      </c>
    </row>
    <row r="6" spans="1:5" ht="15">
      <c r="A6" s="3" t="s">
        <v>159</v>
      </c>
      <c r="B6" s="1"/>
      <c r="C6" s="4">
        <v>1.8940248842592646</v>
      </c>
      <c r="D6" s="4">
        <v>69.56770833333333</v>
      </c>
      <c r="E6" s="4">
        <v>37.129999999999995</v>
      </c>
    </row>
    <row r="7" spans="1:5" ht="15">
      <c r="A7" s="3" t="s">
        <v>160</v>
      </c>
      <c r="B7" s="1"/>
      <c r="C7" s="4">
        <v>12.295915032679703</v>
      </c>
      <c r="D7" s="4">
        <v>61.403361344537814</v>
      </c>
      <c r="E7" s="4">
        <v>23.34000000000003</v>
      </c>
    </row>
    <row r="8" spans="1:5" ht="15">
      <c r="A8" s="3" t="s">
        <v>161</v>
      </c>
      <c r="B8" s="1"/>
      <c r="C8" s="4">
        <v>14.801041550005612</v>
      </c>
      <c r="D8" s="4">
        <v>66.85149512823385</v>
      </c>
      <c r="E8" s="4">
        <v>131.8199999999999</v>
      </c>
    </row>
    <row r="9" spans="1:5" ht="15">
      <c r="A9" s="3" t="s">
        <v>162</v>
      </c>
      <c r="B9" s="1"/>
      <c r="C9" s="4">
        <v>16.689643937630905</v>
      </c>
      <c r="D9" s="4">
        <v>67.7291133348848</v>
      </c>
      <c r="E9" s="4">
        <v>102.74999999999983</v>
      </c>
    </row>
    <row r="10" spans="1:5" ht="15">
      <c r="A10" s="3" t="s">
        <v>163</v>
      </c>
      <c r="B10" s="1"/>
      <c r="C10" s="4">
        <v>18.53557208237986</v>
      </c>
      <c r="D10" s="4">
        <v>65.44427917620138</v>
      </c>
      <c r="E10" s="4">
        <v>71.55999999999989</v>
      </c>
    </row>
    <row r="11" spans="1:5" ht="15">
      <c r="A11" s="3" t="s">
        <v>164</v>
      </c>
      <c r="B11" s="1"/>
      <c r="C11" s="4">
        <v>18.52236783154121</v>
      </c>
      <c r="D11" s="4">
        <v>67.15333781362007</v>
      </c>
      <c r="E11" s="4">
        <v>65.44999999999995</v>
      </c>
    </row>
    <row r="12" spans="1:5" ht="15">
      <c r="A12" s="3" t="s">
        <v>165</v>
      </c>
      <c r="B12" s="1"/>
      <c r="C12" s="4">
        <v>13.856327428505208</v>
      </c>
      <c r="D12" s="4">
        <v>70.02222994095172</v>
      </c>
      <c r="E12" s="4">
        <v>70.92999999999994</v>
      </c>
    </row>
    <row r="13" spans="1:5" ht="15">
      <c r="A13" s="3" t="s">
        <v>166</v>
      </c>
      <c r="B13" s="1"/>
      <c r="C13" s="4">
        <v>9.564645103324407</v>
      </c>
      <c r="D13" s="4">
        <v>71.75404312668464</v>
      </c>
      <c r="E13" s="4">
        <v>41.359999999999964</v>
      </c>
    </row>
    <row r="14" spans="1:5" ht="15">
      <c r="A14" s="3" t="s">
        <v>167</v>
      </c>
      <c r="B14" s="1"/>
      <c r="C14" s="4">
        <v>4.394700220340891</v>
      </c>
      <c r="D14" s="4">
        <v>74.97309521048359</v>
      </c>
      <c r="E14" s="4">
        <v>16.200000000000017</v>
      </c>
    </row>
    <row r="15" spans="1:5" ht="15">
      <c r="A15" s="3" t="s">
        <v>168</v>
      </c>
      <c r="B15" s="1"/>
      <c r="C15" s="4">
        <v>2.660911942639478</v>
      </c>
      <c r="D15" s="4">
        <v>75.6858615281201</v>
      </c>
      <c r="E15" s="4">
        <v>148.36000000000013</v>
      </c>
    </row>
    <row r="16" spans="1:5" ht="15">
      <c r="A16" s="10" t="s">
        <v>169</v>
      </c>
      <c r="B16" s="11"/>
      <c r="C16" s="12">
        <f>SUM(C4:C15)/12</f>
        <v>9.51137265478838</v>
      </c>
      <c r="D16" s="12">
        <f>SUM(D4:D15)/12</f>
        <v>69.5878174224411</v>
      </c>
      <c r="E16" s="12">
        <f>SUM(E4:E15)</f>
        <v>928.730000000001</v>
      </c>
    </row>
    <row r="17" spans="1:5" ht="12" customHeight="1">
      <c r="A17" s="6" t="s">
        <v>144</v>
      </c>
      <c r="B17" s="7"/>
      <c r="C17" s="8">
        <v>8.695173496708916</v>
      </c>
      <c r="D17" s="8">
        <v>70.39114360406496</v>
      </c>
      <c r="E17" s="8">
        <v>1383.979999999999</v>
      </c>
    </row>
    <row r="18" spans="1:5" ht="12" customHeight="1">
      <c r="A18" s="6" t="s">
        <v>143</v>
      </c>
      <c r="B18" s="7"/>
      <c r="C18" s="8">
        <v>8.009406918391619</v>
      </c>
      <c r="D18" s="8">
        <v>66.68814657922593</v>
      </c>
      <c r="E18" s="8">
        <v>1056.4199999999967</v>
      </c>
    </row>
    <row r="19" spans="1:5" ht="12" customHeight="1">
      <c r="A19" s="6" t="s">
        <v>123</v>
      </c>
      <c r="B19" s="7"/>
      <c r="C19" s="8">
        <v>9.12660143472146</v>
      </c>
      <c r="D19" s="8">
        <v>67.14655860962162</v>
      </c>
      <c r="E19" s="8">
        <v>921.2199999999981</v>
      </c>
    </row>
    <row r="20" spans="1:5" ht="12" customHeight="1">
      <c r="A20" s="6" t="s">
        <v>117</v>
      </c>
      <c r="B20" s="7"/>
      <c r="C20" s="8">
        <v>9.48</v>
      </c>
      <c r="D20" s="8">
        <v>72.37</v>
      </c>
      <c r="E20" s="8">
        <v>1170.03</v>
      </c>
    </row>
    <row r="21" spans="1:5" ht="12" customHeight="1">
      <c r="A21" s="6" t="s">
        <v>92</v>
      </c>
      <c r="B21" s="7"/>
      <c r="C21" s="8">
        <v>7.98</v>
      </c>
      <c r="D21" s="8">
        <v>72.38</v>
      </c>
      <c r="E21" s="8">
        <v>1336.58</v>
      </c>
    </row>
    <row r="22" spans="1:6" s="13" customFormat="1" ht="12" customHeight="1">
      <c r="A22" s="6" t="s">
        <v>89</v>
      </c>
      <c r="B22" s="7"/>
      <c r="C22" s="8">
        <v>7.89681274903785</v>
      </c>
      <c r="D22" s="8">
        <v>67.83053806628405</v>
      </c>
      <c r="E22" s="8">
        <v>1345.4000000000008</v>
      </c>
      <c r="F22" s="9"/>
    </row>
    <row r="23" spans="1:5" s="9" customFormat="1" ht="12">
      <c r="A23" s="6" t="s">
        <v>78</v>
      </c>
      <c r="B23" s="7"/>
      <c r="C23" s="8">
        <v>8.671494125462972</v>
      </c>
      <c r="D23" s="8">
        <v>70.67866064228379</v>
      </c>
      <c r="E23" s="8">
        <v>1292.3800000000062</v>
      </c>
    </row>
    <row r="24" spans="1:5" s="9" customFormat="1" ht="12">
      <c r="A24" s="6" t="s">
        <v>29</v>
      </c>
      <c r="B24" s="7"/>
      <c r="C24" s="8">
        <v>6.916070463085451</v>
      </c>
      <c r="D24" s="8">
        <v>70.67010235620914</v>
      </c>
      <c r="E24" s="8">
        <v>1368.8400000000013</v>
      </c>
    </row>
    <row r="25" spans="1:5" s="9" customFormat="1" ht="12">
      <c r="A25" s="6" t="s">
        <v>28</v>
      </c>
      <c r="B25" s="7"/>
      <c r="C25" s="8">
        <v>7.95</v>
      </c>
      <c r="D25" s="8">
        <v>69.99</v>
      </c>
      <c r="E25" s="8">
        <v>1329.94</v>
      </c>
    </row>
    <row r="26" spans="1:5" ht="12" customHeight="1">
      <c r="A26" s="6" t="s">
        <v>14</v>
      </c>
      <c r="B26" s="7"/>
      <c r="C26" s="8">
        <v>8.63</v>
      </c>
      <c r="D26" s="8">
        <v>72.19</v>
      </c>
      <c r="E26" s="8">
        <v>1276.61</v>
      </c>
    </row>
    <row r="27" spans="1:5" ht="12" customHeight="1">
      <c r="A27" s="6" t="s">
        <v>15</v>
      </c>
      <c r="B27" s="7"/>
      <c r="C27" s="8">
        <v>8.570830164499947</v>
      </c>
      <c r="D27" s="8">
        <v>71.13147267101763</v>
      </c>
      <c r="E27" s="8">
        <v>1457.4200000000026</v>
      </c>
    </row>
    <row r="28" spans="1:5" ht="18">
      <c r="A28" s="3"/>
      <c r="B28" s="1"/>
      <c r="C28" s="5" t="s">
        <v>11</v>
      </c>
      <c r="D28" s="5" t="s">
        <v>12</v>
      </c>
      <c r="E28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136" zoomScaleSheetLayoutView="136" workbookViewId="0" topLeftCell="A1">
      <selection activeCell="D19" sqref="D19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42</v>
      </c>
      <c r="B4" s="1"/>
      <c r="C4" s="4">
        <v>2.568574308433184</v>
      </c>
      <c r="D4" s="4">
        <v>73.22454922163736</v>
      </c>
      <c r="E4" s="4">
        <v>77.05999999999986</v>
      </c>
    </row>
    <row r="5" spans="1:5" ht="15">
      <c r="A5" s="3" t="s">
        <v>43</v>
      </c>
      <c r="B5" s="1"/>
      <c r="C5" s="4">
        <v>3.1074038576734107</v>
      </c>
      <c r="D5" s="4">
        <v>66.50844614831676</v>
      </c>
      <c r="E5" s="4">
        <v>43.039999999999964</v>
      </c>
    </row>
    <row r="6" spans="1:5" ht="15">
      <c r="A6" s="3" t="s">
        <v>44</v>
      </c>
      <c r="B6" s="1"/>
      <c r="C6" s="4">
        <v>3.509794681925297</v>
      </c>
      <c r="D6" s="4">
        <v>70.28060136878716</v>
      </c>
      <c r="E6" s="4">
        <v>145.55000000000013</v>
      </c>
    </row>
    <row r="7" spans="1:5" ht="15">
      <c r="A7" s="3" t="s">
        <v>45</v>
      </c>
      <c r="B7" s="1"/>
      <c r="C7" s="4">
        <v>7.011393396754335</v>
      </c>
      <c r="D7" s="4">
        <v>69.33945159485171</v>
      </c>
      <c r="E7" s="4">
        <v>156.50000000000028</v>
      </c>
    </row>
    <row r="8" spans="1:5" ht="15">
      <c r="A8" s="3" t="s">
        <v>46</v>
      </c>
      <c r="B8" s="1"/>
      <c r="C8" s="4">
        <v>14.366853617498602</v>
      </c>
      <c r="D8" s="4">
        <v>63.965002804262475</v>
      </c>
      <c r="E8" s="4">
        <v>88.96999999999991</v>
      </c>
    </row>
    <row r="9" spans="1:5" ht="15">
      <c r="A9" s="3" t="s">
        <v>47</v>
      </c>
      <c r="B9" s="1"/>
      <c r="C9" s="4">
        <v>16.374124333101346</v>
      </c>
      <c r="D9" s="4">
        <v>72.09127812572488</v>
      </c>
      <c r="E9" s="4">
        <v>134.88999999999996</v>
      </c>
    </row>
    <row r="10" spans="1:5" ht="15">
      <c r="A10" s="3" t="s">
        <v>48</v>
      </c>
      <c r="B10" s="1"/>
      <c r="C10" s="4">
        <v>17.257728494623624</v>
      </c>
      <c r="D10" s="4">
        <v>69.80387544802868</v>
      </c>
      <c r="E10" s="4">
        <v>107.2999999999997</v>
      </c>
    </row>
    <row r="11" spans="1:5" ht="15">
      <c r="A11" s="3" t="s">
        <v>49</v>
      </c>
      <c r="B11" s="1"/>
      <c r="C11" s="4">
        <v>16.242157741429452</v>
      </c>
      <c r="D11" s="4">
        <v>73.55993726193144</v>
      </c>
      <c r="E11" s="4">
        <v>140.43999999999983</v>
      </c>
    </row>
    <row r="12" spans="1:5" ht="15">
      <c r="A12" s="3" t="s">
        <v>50</v>
      </c>
      <c r="B12" s="1"/>
      <c r="C12" s="4">
        <v>11.277418981481356</v>
      </c>
      <c r="D12" s="4">
        <v>76.04976851851852</v>
      </c>
      <c r="E12" s="4">
        <v>96.62999999999967</v>
      </c>
    </row>
    <row r="13" spans="1:5" ht="15">
      <c r="A13" s="3" t="s">
        <v>51</v>
      </c>
      <c r="B13" s="1"/>
      <c r="C13" s="4">
        <v>8.092159498207849</v>
      </c>
      <c r="D13" s="4">
        <v>75.03819444444444</v>
      </c>
      <c r="E13" s="4">
        <v>135.58999999999955</v>
      </c>
    </row>
    <row r="14" spans="1:5" ht="15">
      <c r="A14" s="3" t="s">
        <v>52</v>
      </c>
      <c r="B14" s="1"/>
      <c r="C14" s="4">
        <v>3.74</v>
      </c>
      <c r="D14" s="4">
        <v>77.24</v>
      </c>
      <c r="E14" s="4">
        <v>58.42</v>
      </c>
    </row>
    <row r="15" spans="1:5" ht="15">
      <c r="A15" s="3" t="s">
        <v>53</v>
      </c>
      <c r="B15" s="1"/>
      <c r="C15" s="4">
        <v>0.025705645161285328</v>
      </c>
      <c r="D15" s="4">
        <v>79.16666666666667</v>
      </c>
      <c r="E15" s="4">
        <v>92.2199999999996</v>
      </c>
    </row>
    <row r="16" spans="1:5" ht="15">
      <c r="A16" s="10" t="s">
        <v>14</v>
      </c>
      <c r="B16" s="11"/>
      <c r="C16" s="12">
        <f>SUM(C4:C15)/12</f>
        <v>8.631109546357477</v>
      </c>
      <c r="D16" s="12">
        <f>SUM(D4:D15)/12</f>
        <v>72.18898096693084</v>
      </c>
      <c r="E16" s="12">
        <f>SUM(E4:E15)</f>
        <v>1276.6099999999985</v>
      </c>
    </row>
    <row r="17" spans="1:5" s="9" customFormat="1" ht="12">
      <c r="A17" s="6" t="s">
        <v>15</v>
      </c>
      <c r="B17" s="7"/>
      <c r="C17" s="8">
        <f>('[1]KW01-07'!$C$8026+'[2]KW05-07'!$C$8061+'[3]März 2007'!$C$8918+'[4]April 2007'!$C$8632+'[5]Mai 2007'!$C$8929+'[6]Juni 2007'!$C$8607+'[7]Juli 2007'!$C$7004+'[8]Mon07-08'!$C$7310+'[9]Mon07-09'!$C$8643+'[10]Mon07-10'!$C$8931+'[11]Mon07-11'!$C$8645+'[12]Mon07-12'!$C$8932)/12</f>
        <v>8.570830164499947</v>
      </c>
      <c r="D17" s="8">
        <f>('[1]KW01-07'!$D$8026+'[2]KW05-07'!$D$8061+'[3]März 2007'!$D$8918+'[4]April 2007'!$D$8632+'[5]Mai 2007'!$D$8929+'[6]Juni 2007'!$D$8607+'[7]Juli 2007'!$D$7004+'[8]Mon07-08'!$D$7310+'[9]Mon07-09'!$D$8643+'[10]Mon07-10'!$D$8931+'[11]Mon07-11'!$D$8645+'[12]Mon07-12'!$D$8932)/12</f>
        <v>71.13147267101763</v>
      </c>
      <c r="E17" s="8">
        <f>'[1]KW01-07'!$E$8026+'[2]KW05-07'!$E$8061+'[3]März 2007'!$E$8918+'[4]April 2007'!$E$8632+'[5]Mai 2007'!$E$8929+'[6]Juni 2007'!$E$8607+'[7]Juli 2007'!$E$7004+'[8]Mon07-08'!$E$7310+'[9]Mon07-09'!$E$8643+'[10]Mon07-10'!$E$8931+'[11]Mon07-11'!$E$8645+'[12]Mon07-12'!$E$8932</f>
        <v>1457.4200000000026</v>
      </c>
    </row>
    <row r="18" spans="1:5" ht="18">
      <c r="A18" s="3"/>
      <c r="B18" s="1"/>
      <c r="C18" s="5" t="s">
        <v>11</v>
      </c>
      <c r="D18" s="5" t="s">
        <v>12</v>
      </c>
      <c r="E18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136" zoomScaleSheetLayoutView="136" workbookViewId="0" topLeftCell="A1">
      <selection activeCell="A26" sqref="A26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16</v>
      </c>
      <c r="B4" s="1"/>
      <c r="C4" s="4">
        <v>-2.6745204131825204</v>
      </c>
      <c r="D4" s="4">
        <v>71.81210034431874</v>
      </c>
      <c r="E4" s="4">
        <v>33.14000000000002</v>
      </c>
    </row>
    <row r="5" spans="1:5" ht="15">
      <c r="A5" s="3" t="s">
        <v>17</v>
      </c>
      <c r="B5" s="1"/>
      <c r="C5" s="4">
        <v>-0.7332341269841135</v>
      </c>
      <c r="D5" s="4">
        <v>77.3952132936508</v>
      </c>
      <c r="E5" s="4">
        <v>44.61999999999992</v>
      </c>
    </row>
    <row r="6" spans="1:5" ht="15">
      <c r="A6" s="3" t="s">
        <v>18</v>
      </c>
      <c r="B6" s="1"/>
      <c r="C6" s="4">
        <v>2.352325581395354</v>
      </c>
      <c r="D6" s="4">
        <v>67.30686046511627</v>
      </c>
      <c r="E6" s="4">
        <v>139.01999999999947</v>
      </c>
    </row>
    <row r="7" spans="1:5" ht="15">
      <c r="A7" s="3" t="s">
        <v>19</v>
      </c>
      <c r="B7" s="1"/>
      <c r="C7" s="4">
        <v>10.22221836285751</v>
      </c>
      <c r="D7" s="4">
        <v>60.31828181081394</v>
      </c>
      <c r="E7" s="4">
        <v>64.28999999999976</v>
      </c>
    </row>
    <row r="8" spans="1:5" ht="15">
      <c r="A8" s="3" t="s">
        <v>20</v>
      </c>
      <c r="B8" s="1"/>
      <c r="C8" s="4">
        <v>13.370549327354189</v>
      </c>
      <c r="D8" s="4">
        <v>68.17477578475336</v>
      </c>
      <c r="E8" s="4">
        <v>182.12000000000052</v>
      </c>
    </row>
    <row r="9" spans="1:5" ht="15">
      <c r="A9" s="3" t="s">
        <v>21</v>
      </c>
      <c r="B9" s="1"/>
      <c r="C9" s="4">
        <v>14.3574768518518</v>
      </c>
      <c r="D9" s="4">
        <v>69.61770833333334</v>
      </c>
      <c r="E9" s="4">
        <v>173.73999999999995</v>
      </c>
    </row>
    <row r="10" spans="1:5" ht="15">
      <c r="A10" s="3" t="s">
        <v>22</v>
      </c>
      <c r="B10" s="1"/>
      <c r="C10" s="4">
        <v>16.034823529411792</v>
      </c>
      <c r="D10" s="4">
        <v>67.61669467787115</v>
      </c>
      <c r="E10" s="4">
        <v>203.79000000000087</v>
      </c>
    </row>
    <row r="11" spans="1:5" ht="15">
      <c r="A11" s="3" t="s">
        <v>23</v>
      </c>
      <c r="B11" s="1"/>
      <c r="C11" s="4">
        <v>16.957208468690478</v>
      </c>
      <c r="D11" s="4">
        <v>67.98711773272096</v>
      </c>
      <c r="E11" s="4">
        <v>80.28999999999986</v>
      </c>
    </row>
    <row r="12" spans="1:5" ht="15">
      <c r="A12" s="3" t="s">
        <v>24</v>
      </c>
      <c r="B12" s="1"/>
      <c r="C12" s="4">
        <v>13.399374999999923</v>
      </c>
      <c r="D12" s="4">
        <v>71.50104166666667</v>
      </c>
      <c r="E12" s="4">
        <v>24.780000000000033</v>
      </c>
    </row>
    <row r="13" spans="1:5" ht="15">
      <c r="A13" s="3" t="s">
        <v>25</v>
      </c>
      <c r="B13" s="1"/>
      <c r="C13" s="4">
        <v>7.195250392993437</v>
      </c>
      <c r="D13" s="4">
        <v>71.34504828205704</v>
      </c>
      <c r="E13" s="4">
        <v>127.57999999999953</v>
      </c>
    </row>
    <row r="14" spans="1:5" ht="15">
      <c r="A14" s="3" t="s">
        <v>26</v>
      </c>
      <c r="B14" s="1"/>
      <c r="C14" s="4">
        <v>5.52</v>
      </c>
      <c r="D14" s="4">
        <v>70.91</v>
      </c>
      <c r="E14" s="4">
        <v>123.82</v>
      </c>
    </row>
    <row r="15" spans="1:5" ht="15">
      <c r="A15" s="3" t="s">
        <v>27</v>
      </c>
      <c r="B15" s="1"/>
      <c r="C15" s="4">
        <v>-0.65</v>
      </c>
      <c r="D15" s="4">
        <v>75.92</v>
      </c>
      <c r="E15" s="4">
        <v>132.75</v>
      </c>
    </row>
    <row r="16" spans="1:5" s="13" customFormat="1" ht="15">
      <c r="A16" s="10" t="s">
        <v>28</v>
      </c>
      <c r="B16" s="11"/>
      <c r="C16" s="12">
        <f>SUM(C4:C15)/12</f>
        <v>7.945956081198987</v>
      </c>
      <c r="D16" s="12">
        <f>SUM(D4:D15)/12</f>
        <v>69.99207019927519</v>
      </c>
      <c r="E16" s="12">
        <f>SUM(E4:E15)</f>
        <v>1329.9399999999998</v>
      </c>
    </row>
    <row r="17" spans="1:5" s="9" customFormat="1" ht="12">
      <c r="A17" s="6" t="s">
        <v>14</v>
      </c>
      <c r="B17" s="7"/>
      <c r="C17" s="8">
        <v>8.63</v>
      </c>
      <c r="D17" s="8">
        <v>72.19</v>
      </c>
      <c r="E17" s="8">
        <v>1276.61</v>
      </c>
    </row>
    <row r="18" spans="1:5" s="9" customFormat="1" ht="12">
      <c r="A18" s="6" t="s">
        <v>15</v>
      </c>
      <c r="B18" s="7"/>
      <c r="C18" s="8">
        <f>('[1]KW01-07'!$C$8026+'[2]KW05-07'!$C$8061+'[3]März 2007'!$C$8918+'[4]April 2007'!$C$8632+'[5]Mai 2007'!$C$8929+'[6]Juni 2007'!$C$8607+'[7]Juli 2007'!$C$7004+'[8]Mon07-08'!$C$7310+'[9]Mon07-09'!$C$8643+'[10]Mon07-10'!$C$8931+'[11]Mon07-11'!$C$8645+'[12]Mon07-12'!$C$8932)/12</f>
        <v>8.570830164499947</v>
      </c>
      <c r="D18" s="8">
        <f>('[1]KW01-07'!$D$8026+'[2]KW05-07'!$D$8061+'[3]März 2007'!$D$8918+'[4]April 2007'!$D$8632+'[5]Mai 2007'!$D$8929+'[6]Juni 2007'!$D$8607+'[7]Juli 2007'!$D$7004+'[8]Mon07-08'!$D$7310+'[9]Mon07-09'!$D$8643+'[10]Mon07-10'!$D$8931+'[11]Mon07-11'!$D$8645+'[12]Mon07-12'!$D$8932)/12</f>
        <v>71.13147267101763</v>
      </c>
      <c r="E18" s="8">
        <f>'[1]KW01-07'!$E$8026+'[2]KW05-07'!$E$8061+'[3]März 2007'!$E$8918+'[4]April 2007'!$E$8632+'[5]Mai 2007'!$E$8929+'[6]Juni 2007'!$E$8607+'[7]Juli 2007'!$E$7004+'[8]Mon07-08'!$E$7310+'[9]Mon07-09'!$E$8643+'[10]Mon07-10'!$E$8931+'[11]Mon07-11'!$E$8645+'[12]Mon07-12'!$E$8932</f>
        <v>1457.4200000000026</v>
      </c>
    </row>
    <row r="19" spans="1:5" ht="18">
      <c r="A19" s="3"/>
      <c r="B19" s="1"/>
      <c r="C19" s="5" t="s">
        <v>11</v>
      </c>
      <c r="D19" s="5" t="s">
        <v>12</v>
      </c>
      <c r="E19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136" zoomScaleSheetLayoutView="136" workbookViewId="0" topLeftCell="A1">
      <selection activeCell="F25" sqref="F25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30</v>
      </c>
      <c r="B4" s="1"/>
      <c r="C4" s="4">
        <v>-3.1753868580399445</v>
      </c>
      <c r="D4" s="4">
        <v>70.11134783583763</v>
      </c>
      <c r="E4" s="4">
        <v>30.79000000000004</v>
      </c>
    </row>
    <row r="5" spans="1:5" ht="15">
      <c r="A5" s="3" t="s">
        <v>31</v>
      </c>
      <c r="B5" s="1"/>
      <c r="C5" s="4">
        <v>-0.5975065128395887</v>
      </c>
      <c r="D5" s="4">
        <v>71.52623743952363</v>
      </c>
      <c r="E5" s="4">
        <v>57.22999999999982</v>
      </c>
    </row>
    <row r="6" spans="1:5" ht="15">
      <c r="A6" s="3" t="s">
        <v>32</v>
      </c>
      <c r="B6" s="1"/>
      <c r="C6" s="4">
        <v>2.8676232275489633</v>
      </c>
      <c r="D6" s="4">
        <v>65.55851901868107</v>
      </c>
      <c r="E6" s="4">
        <v>55.68999999999989</v>
      </c>
    </row>
    <row r="7" spans="1:5" ht="15">
      <c r="A7" s="3" t="s">
        <v>33</v>
      </c>
      <c r="B7" s="1"/>
      <c r="C7" s="4">
        <v>7.3878865083960905</v>
      </c>
      <c r="D7" s="4">
        <v>58.49693109438332</v>
      </c>
      <c r="E7" s="4">
        <v>29.870000000000033</v>
      </c>
    </row>
    <row r="8" spans="1:5" ht="15">
      <c r="A8" s="3" t="s">
        <v>36</v>
      </c>
      <c r="B8" s="1"/>
      <c r="C8" s="4">
        <v>9.701042250364189</v>
      </c>
      <c r="D8" s="4">
        <v>75.03776756696179</v>
      </c>
      <c r="E8" s="4">
        <v>188.43000000000117</v>
      </c>
    </row>
    <row r="9" spans="1:5" ht="15">
      <c r="A9" s="3" t="s">
        <v>34</v>
      </c>
      <c r="B9" s="1"/>
      <c r="C9" s="4">
        <v>15.376179854425951</v>
      </c>
      <c r="D9" s="4">
        <v>70.17574548015966</v>
      </c>
      <c r="E9" s="4">
        <v>185.3700000000008</v>
      </c>
    </row>
    <row r="10" spans="1:5" ht="15">
      <c r="A10" s="3" t="s">
        <v>35</v>
      </c>
      <c r="B10" s="1"/>
      <c r="C10" s="4">
        <v>18.805624789491436</v>
      </c>
      <c r="D10" s="4">
        <v>67.03693724037274</v>
      </c>
      <c r="E10" s="4">
        <v>177.54000000000028</v>
      </c>
    </row>
    <row r="11" spans="1:5" ht="15">
      <c r="A11" s="3" t="s">
        <v>37</v>
      </c>
      <c r="B11" s="1"/>
      <c r="C11" s="4">
        <v>15.867053081147066</v>
      </c>
      <c r="D11" s="4">
        <v>73.46259914582062</v>
      </c>
      <c r="E11" s="4">
        <v>146.94999999999985</v>
      </c>
    </row>
    <row r="12" spans="1:5" ht="15">
      <c r="A12" s="3" t="s">
        <v>38</v>
      </c>
      <c r="B12" s="1"/>
      <c r="C12" s="4">
        <v>11.371089248067427</v>
      </c>
      <c r="D12" s="4">
        <v>73.79915671117358</v>
      </c>
      <c r="E12" s="4">
        <v>124.28999999999981</v>
      </c>
    </row>
    <row r="13" spans="1:5" ht="15">
      <c r="A13" s="3" t="s">
        <v>39</v>
      </c>
      <c r="B13" s="1"/>
      <c r="C13" s="4">
        <v>7.047785714285679</v>
      </c>
      <c r="D13" s="4">
        <v>73.40083333333334</v>
      </c>
      <c r="E13" s="4">
        <v>67.08999999999989</v>
      </c>
    </row>
    <row r="14" spans="1:5" ht="15">
      <c r="A14" s="3" t="s">
        <v>40</v>
      </c>
      <c r="B14" s="1"/>
      <c r="C14" s="4">
        <v>1.6629741019215094</v>
      </c>
      <c r="D14" s="4">
        <v>72.20568086883877</v>
      </c>
      <c r="E14" s="4">
        <v>92.3499999999997</v>
      </c>
    </row>
    <row r="15" spans="1:5" ht="15">
      <c r="A15" s="3" t="s">
        <v>41</v>
      </c>
      <c r="B15" s="1"/>
      <c r="C15" s="4">
        <v>-3.321519847743342</v>
      </c>
      <c r="D15" s="4">
        <v>77.2294725394236</v>
      </c>
      <c r="E15" s="4">
        <v>213.24</v>
      </c>
    </row>
    <row r="16" spans="1:5" s="13" customFormat="1" ht="15">
      <c r="A16" s="10" t="s">
        <v>29</v>
      </c>
      <c r="B16" s="11"/>
      <c r="C16" s="12">
        <f>SUM(C4:C15)/12</f>
        <v>6.916070463085451</v>
      </c>
      <c r="D16" s="12">
        <f>SUM(D4:D15)/12</f>
        <v>70.67010235620914</v>
      </c>
      <c r="E16" s="12">
        <f>SUM(E4:E15)</f>
        <v>1368.8400000000013</v>
      </c>
    </row>
    <row r="17" spans="1:5" s="9" customFormat="1" ht="12">
      <c r="A17" s="6" t="s">
        <v>28</v>
      </c>
      <c r="B17" s="7"/>
      <c r="C17" s="8">
        <v>7.95</v>
      </c>
      <c r="D17" s="8">
        <v>69.99</v>
      </c>
      <c r="E17" s="8">
        <v>1329.94</v>
      </c>
    </row>
    <row r="18" spans="1:5" s="9" customFormat="1" ht="12">
      <c r="A18" s="6" t="s">
        <v>14</v>
      </c>
      <c r="B18" s="7"/>
      <c r="C18" s="8">
        <v>8.63</v>
      </c>
      <c r="D18" s="8">
        <v>72.19</v>
      </c>
      <c r="E18" s="8">
        <v>1276.61</v>
      </c>
    </row>
    <row r="19" spans="1:5" ht="12" customHeight="1">
      <c r="A19" s="6" t="s">
        <v>15</v>
      </c>
      <c r="B19" s="7"/>
      <c r="C19" s="8">
        <f>('[1]KW01-07'!$C$8026+'[2]KW05-07'!$C$8061+'[3]März 2007'!$C$8918+'[4]April 2007'!$C$8632+'[5]Mai 2007'!$C$8929+'[6]Juni 2007'!$C$8607+'[7]Juli 2007'!$C$7004+'[8]Mon07-08'!$C$7310+'[9]Mon07-09'!$C$8643+'[10]Mon07-10'!$C$8931+'[11]Mon07-11'!$C$8645+'[12]Mon07-12'!$C$8932)/12</f>
        <v>8.570830164499947</v>
      </c>
      <c r="D19" s="8">
        <f>('[1]KW01-07'!$D$8026+'[2]KW05-07'!$D$8061+'[3]März 2007'!$D$8918+'[4]April 2007'!$D$8632+'[5]Mai 2007'!$D$8929+'[6]Juni 2007'!$D$8607+'[7]Juli 2007'!$D$7004+'[8]Mon07-08'!$D$7310+'[9]Mon07-09'!$D$8643+'[10]Mon07-10'!$D$8931+'[11]Mon07-11'!$D$8645+'[12]Mon07-12'!$D$8932)/12</f>
        <v>71.13147267101763</v>
      </c>
      <c r="E19" s="8">
        <f>'[1]KW01-07'!$E$8026+'[2]KW05-07'!$E$8061+'[3]März 2007'!$E$8918+'[4]April 2007'!$E$8632+'[5]Mai 2007'!$E$8929+'[6]Juni 2007'!$E$8607+'[7]Juli 2007'!$E$7004+'[8]Mon07-08'!$E$7310+'[9]Mon07-09'!$E$8643+'[10]Mon07-10'!$E$8931+'[11]Mon07-11'!$E$8645+'[12]Mon07-12'!$E$8932</f>
        <v>1457.4200000000026</v>
      </c>
    </row>
    <row r="20" spans="1:5" ht="18">
      <c r="A20" s="3"/>
      <c r="B20" s="1"/>
      <c r="C20" s="5" t="s">
        <v>11</v>
      </c>
      <c r="D20" s="5" t="s">
        <v>12</v>
      </c>
      <c r="E20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136" zoomScaleSheetLayoutView="136" workbookViewId="0" topLeftCell="A1">
      <selection activeCell="C16" sqref="C16:E16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66</v>
      </c>
      <c r="B4" s="1"/>
      <c r="C4" s="4">
        <v>-0.5238315539738999</v>
      </c>
      <c r="D4" s="4">
        <v>74.62633451957295</v>
      </c>
      <c r="E4" s="4">
        <v>241.19000000000318</v>
      </c>
    </row>
    <row r="5" spans="1:5" ht="15">
      <c r="A5" s="3" t="s">
        <v>67</v>
      </c>
      <c r="B5" s="1"/>
      <c r="C5" s="4">
        <v>0.7159727156458837</v>
      </c>
      <c r="D5" s="4">
        <v>71.80474634077021</v>
      </c>
      <c r="E5" s="4">
        <v>19.720000000000024</v>
      </c>
    </row>
    <row r="6" spans="1:5" ht="15">
      <c r="A6" s="3" t="s">
        <v>68</v>
      </c>
      <c r="B6" s="1"/>
      <c r="C6" s="4">
        <v>4.841512065839047</v>
      </c>
      <c r="D6" s="4">
        <v>64.97196261682242</v>
      </c>
      <c r="E6" s="4">
        <v>52.89999999999987</v>
      </c>
    </row>
    <row r="7" spans="1:5" ht="15">
      <c r="A7" s="3" t="s">
        <v>69</v>
      </c>
      <c r="B7" s="1"/>
      <c r="C7" s="4">
        <v>10.637853014037935</v>
      </c>
      <c r="D7" s="4">
        <v>63.834351775392236</v>
      </c>
      <c r="E7" s="4">
        <v>61.739999999999945</v>
      </c>
    </row>
    <row r="8" spans="1:5" ht="15">
      <c r="A8" s="3" t="s">
        <v>70</v>
      </c>
      <c r="B8" s="1"/>
      <c r="C8" s="4">
        <v>13.386633533873905</v>
      </c>
      <c r="D8" s="4">
        <v>61.53047345017002</v>
      </c>
      <c r="E8" s="4">
        <v>97.40999999999991</v>
      </c>
    </row>
    <row r="9" spans="1:5" ht="15">
      <c r="A9" s="3" t="s">
        <v>71</v>
      </c>
      <c r="B9" s="1"/>
      <c r="C9" s="4">
        <v>15.022118986962349</v>
      </c>
      <c r="D9" s="4">
        <v>71.32878765173085</v>
      </c>
      <c r="E9" s="4">
        <v>117.25999999999976</v>
      </c>
    </row>
    <row r="10" spans="1:5" ht="15">
      <c r="A10" s="3" t="s">
        <v>72</v>
      </c>
      <c r="B10" s="1"/>
      <c r="C10" s="4">
        <v>14.57764172335609</v>
      </c>
      <c r="D10" s="4">
        <v>72.67679516250945</v>
      </c>
      <c r="E10" s="4">
        <v>258.15000000000197</v>
      </c>
    </row>
    <row r="11" spans="1:5" ht="15">
      <c r="A11" s="3" t="s">
        <v>73</v>
      </c>
      <c r="B11" s="1"/>
      <c r="C11" s="4">
        <v>17.48444800732937</v>
      </c>
      <c r="D11" s="4">
        <v>70.71369674759505</v>
      </c>
      <c r="E11" s="4">
        <v>59.69999999999992</v>
      </c>
    </row>
    <row r="12" spans="1:5" ht="15">
      <c r="A12" s="3" t="s">
        <v>74</v>
      </c>
      <c r="B12" s="1"/>
      <c r="C12" s="4">
        <v>14.42915651467686</v>
      </c>
      <c r="D12" s="4">
        <v>72.81877247940596</v>
      </c>
      <c r="E12" s="4">
        <v>74.48999999999977</v>
      </c>
    </row>
    <row r="13" spans="1:5" ht="15">
      <c r="A13" s="3" t="s">
        <v>75</v>
      </c>
      <c r="B13" s="1"/>
      <c r="C13" s="4">
        <v>7.949063376331973</v>
      </c>
      <c r="D13" s="4">
        <v>73.32742568704431</v>
      </c>
      <c r="E13" s="4">
        <v>98.42999999999957</v>
      </c>
    </row>
    <row r="14" spans="1:5" ht="15">
      <c r="A14" s="3" t="s">
        <v>76</v>
      </c>
      <c r="B14" s="1"/>
      <c r="C14" s="4">
        <v>2.9616056269706625</v>
      </c>
      <c r="D14" s="4">
        <v>75.01722047053117</v>
      </c>
      <c r="E14" s="4">
        <v>2.9999999999999996</v>
      </c>
    </row>
    <row r="15" spans="1:5" ht="15">
      <c r="A15" s="3" t="s">
        <v>77</v>
      </c>
      <c r="B15" s="1"/>
      <c r="C15" s="4">
        <v>2.5757554945054952</v>
      </c>
      <c r="D15" s="4">
        <v>75.4933608058608</v>
      </c>
      <c r="E15" s="4">
        <v>208.3900000000024</v>
      </c>
    </row>
    <row r="16" spans="1:5" s="13" customFormat="1" ht="15">
      <c r="A16" s="10" t="s">
        <v>78</v>
      </c>
      <c r="B16" s="11"/>
      <c r="C16" s="12">
        <f>SUM(C4:C15)/12</f>
        <v>8.671494125462972</v>
      </c>
      <c r="D16" s="12">
        <f>SUM(D4:D15)/12</f>
        <v>70.67866064228379</v>
      </c>
      <c r="E16" s="12">
        <f>SUM(E4:E15)</f>
        <v>1292.3800000000062</v>
      </c>
    </row>
    <row r="17" spans="1:5" s="9" customFormat="1" ht="12">
      <c r="A17" s="6" t="s">
        <v>29</v>
      </c>
      <c r="B17" s="7"/>
      <c r="C17" s="8">
        <v>6.916070463085451</v>
      </c>
      <c r="D17" s="8">
        <v>70.67010235620914</v>
      </c>
      <c r="E17" s="8">
        <v>1368.8400000000013</v>
      </c>
    </row>
    <row r="18" spans="1:5" s="9" customFormat="1" ht="12">
      <c r="A18" s="6" t="s">
        <v>28</v>
      </c>
      <c r="B18" s="7"/>
      <c r="C18" s="8">
        <v>7.95</v>
      </c>
      <c r="D18" s="8">
        <v>69.99</v>
      </c>
      <c r="E18" s="8">
        <v>1329.94</v>
      </c>
    </row>
    <row r="19" spans="1:5" s="9" customFormat="1" ht="12">
      <c r="A19" s="6" t="s">
        <v>14</v>
      </c>
      <c r="B19" s="7"/>
      <c r="C19" s="8">
        <v>8.63</v>
      </c>
      <c r="D19" s="8">
        <v>72.19</v>
      </c>
      <c r="E19" s="8">
        <v>1276.61</v>
      </c>
    </row>
    <row r="20" spans="1:5" ht="12" customHeight="1">
      <c r="A20" s="6" t="s">
        <v>15</v>
      </c>
      <c r="B20" s="7"/>
      <c r="C20" s="8">
        <f>('[1]KW01-07'!$C$8026+'[2]KW05-07'!$C$8061+'[3]März 2007'!$C$8918+'[4]April 2007'!$C$8632+'[5]Mai 2007'!$C$8929+'[6]Juni 2007'!$C$8607+'[7]Juli 2007'!$C$7004+'[8]Mon07-08'!$C$7310+'[9]Mon07-09'!$C$8643+'[10]Mon07-10'!$C$8931+'[11]Mon07-11'!$C$8645+'[12]Mon07-12'!$C$8932)/12</f>
        <v>8.570830164499947</v>
      </c>
      <c r="D20" s="8">
        <f>('[1]KW01-07'!$D$8026+'[2]KW05-07'!$D$8061+'[3]März 2007'!$D$8918+'[4]April 2007'!$D$8632+'[5]Mai 2007'!$D$8929+'[6]Juni 2007'!$D$8607+'[7]Juli 2007'!$D$7004+'[8]Mon07-08'!$D$7310+'[9]Mon07-09'!$D$8643+'[10]Mon07-10'!$D$8931+'[11]Mon07-11'!$D$8645+'[12]Mon07-12'!$D$8932)/12</f>
        <v>71.13147267101763</v>
      </c>
      <c r="E20" s="8">
        <f>'[1]KW01-07'!$E$8026+'[2]KW05-07'!$E$8061+'[3]März 2007'!$E$8918+'[4]April 2007'!$E$8632+'[5]Mai 2007'!$E$8929+'[6]Juni 2007'!$E$8607+'[7]Juli 2007'!$E$7004+'[8]Mon07-08'!$E$7310+'[9]Mon07-09'!$E$8643+'[10]Mon07-10'!$E$8931+'[11]Mon07-11'!$E$8645+'[12]Mon07-12'!$E$8932</f>
        <v>1457.4200000000026</v>
      </c>
    </row>
    <row r="21" spans="1:5" ht="18">
      <c r="A21" s="3"/>
      <c r="B21" s="1"/>
      <c r="C21" s="5" t="s">
        <v>11</v>
      </c>
      <c r="D21" s="5" t="s">
        <v>12</v>
      </c>
      <c r="E21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136" zoomScaleSheetLayoutView="136" workbookViewId="0" topLeftCell="A1">
      <selection activeCell="C16" sqref="C16:E16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79</v>
      </c>
      <c r="B4" s="1"/>
      <c r="C4" s="4">
        <v>0.5446996862393698</v>
      </c>
      <c r="D4" s="4">
        <v>75.62595248767369</v>
      </c>
      <c r="E4" s="4">
        <v>180.600000000001</v>
      </c>
    </row>
    <row r="5" spans="1:5" ht="15">
      <c r="A5" s="3" t="s">
        <v>80</v>
      </c>
      <c r="B5" s="1"/>
      <c r="C5" s="4">
        <v>-5.091546934865941</v>
      </c>
      <c r="D5" s="4">
        <v>70.74389367816092</v>
      </c>
      <c r="E5" s="4">
        <v>38.999999999999986</v>
      </c>
    </row>
    <row r="6" spans="1:5" ht="15">
      <c r="A6" s="3" t="s">
        <v>81</v>
      </c>
      <c r="B6" s="1"/>
      <c r="C6" s="4">
        <v>5.680798090040897</v>
      </c>
      <c r="D6" s="4">
        <v>67.84527057753525</v>
      </c>
      <c r="E6" s="4">
        <v>35.34000000000002</v>
      </c>
    </row>
    <row r="7" spans="1:5" ht="15">
      <c r="A7" s="3" t="s">
        <v>82</v>
      </c>
      <c r="B7" s="1"/>
      <c r="C7" s="4">
        <v>7.106509307701704</v>
      </c>
      <c r="D7" s="4">
        <v>64.73524759703128</v>
      </c>
      <c r="E7" s="4">
        <v>82.1299999999998</v>
      </c>
    </row>
    <row r="8" spans="1:5" ht="15">
      <c r="A8" s="3" t="s">
        <v>83</v>
      </c>
      <c r="B8" s="1"/>
      <c r="C8" s="4">
        <v>13.295141423357574</v>
      </c>
      <c r="D8" s="4">
        <v>62.84876824817518</v>
      </c>
      <c r="E8" s="4">
        <v>98.41999999999997</v>
      </c>
    </row>
    <row r="9" spans="1:5" ht="15">
      <c r="A9" s="3" t="s">
        <v>90</v>
      </c>
      <c r="B9" s="1"/>
      <c r="C9" s="4">
        <v>15.573055859802865</v>
      </c>
      <c r="D9" s="4">
        <v>66.3846294267981</v>
      </c>
      <c r="E9" s="4">
        <v>165.41000000000003</v>
      </c>
    </row>
    <row r="10" spans="1:5" ht="15">
      <c r="A10" s="3" t="s">
        <v>91</v>
      </c>
      <c r="B10" s="1"/>
      <c r="C10" s="4">
        <v>17.849922239502337</v>
      </c>
      <c r="D10" s="4">
        <v>76.93312597200622</v>
      </c>
      <c r="E10" s="4">
        <v>62.18999999999991</v>
      </c>
    </row>
    <row r="11" spans="1:5" ht="15">
      <c r="A11" s="3" t="s">
        <v>84</v>
      </c>
      <c r="B11" s="1"/>
      <c r="C11" s="4">
        <v>17.82675303860025</v>
      </c>
      <c r="D11" s="4">
        <v>66.68772539067717</v>
      </c>
      <c r="E11" s="4">
        <v>107.91999999999992</v>
      </c>
    </row>
    <row r="12" spans="1:5" ht="15">
      <c r="A12" s="3" t="s">
        <v>85</v>
      </c>
      <c r="B12" s="1"/>
      <c r="C12" s="4">
        <v>10.408881077914426</v>
      </c>
      <c r="D12" s="4">
        <v>59.92185120093732</v>
      </c>
      <c r="E12" s="4">
        <v>67.65999999999997</v>
      </c>
    </row>
    <row r="13" spans="1:5" ht="15">
      <c r="A13" s="3" t="s">
        <v>86</v>
      </c>
      <c r="B13" s="1"/>
      <c r="C13" s="4">
        <v>6.612700694943677</v>
      </c>
      <c r="D13" s="4">
        <v>62.08111670261203</v>
      </c>
      <c r="E13" s="4">
        <v>345.60000000000076</v>
      </c>
    </row>
    <row r="14" spans="1:5" ht="15">
      <c r="A14" s="3" t="s">
        <v>87</v>
      </c>
      <c r="B14" s="1"/>
      <c r="C14" s="4">
        <v>4.136501809408932</v>
      </c>
      <c r="D14" s="4">
        <v>67.77925211097708</v>
      </c>
      <c r="E14" s="4">
        <v>92.6699999999996</v>
      </c>
    </row>
    <row r="15" spans="1:5" ht="15">
      <c r="A15" s="3" t="s">
        <v>88</v>
      </c>
      <c r="B15" s="1"/>
      <c r="C15" s="4">
        <v>0.8183366958081095</v>
      </c>
      <c r="D15" s="4">
        <v>72.37962340282448</v>
      </c>
      <c r="E15" s="4">
        <v>68.45999999999984</v>
      </c>
    </row>
    <row r="16" spans="1:5" ht="15">
      <c r="A16" s="10" t="s">
        <v>89</v>
      </c>
      <c r="B16" s="11"/>
      <c r="C16" s="12">
        <f>SUM(C4:C15)/12</f>
        <v>7.89681274903785</v>
      </c>
      <c r="D16" s="12">
        <f>SUM(D4:D15)/12</f>
        <v>67.83053806628405</v>
      </c>
      <c r="E16" s="12">
        <f>SUM(E4:E15)</f>
        <v>1345.4000000000008</v>
      </c>
    </row>
    <row r="17" spans="1:5" s="13" customFormat="1" ht="12" customHeight="1">
      <c r="A17" s="6" t="s">
        <v>78</v>
      </c>
      <c r="B17" s="7"/>
      <c r="C17" s="8">
        <v>8.671494125462972</v>
      </c>
      <c r="D17" s="8">
        <v>70.67866064228379</v>
      </c>
      <c r="E17" s="8">
        <v>1292.3800000000062</v>
      </c>
    </row>
    <row r="18" spans="1:5" s="9" customFormat="1" ht="12">
      <c r="A18" s="6" t="s">
        <v>29</v>
      </c>
      <c r="B18" s="7"/>
      <c r="C18" s="8">
        <v>6.916070463085451</v>
      </c>
      <c r="D18" s="8">
        <v>70.67010235620914</v>
      </c>
      <c r="E18" s="8">
        <v>1368.8400000000013</v>
      </c>
    </row>
    <row r="19" spans="1:5" s="9" customFormat="1" ht="12">
      <c r="A19" s="6" t="s">
        <v>28</v>
      </c>
      <c r="B19" s="7"/>
      <c r="C19" s="8">
        <v>7.95</v>
      </c>
      <c r="D19" s="8">
        <v>69.99</v>
      </c>
      <c r="E19" s="8">
        <v>1329.94</v>
      </c>
    </row>
    <row r="20" spans="1:5" s="9" customFormat="1" ht="12">
      <c r="A20" s="6" t="s">
        <v>14</v>
      </c>
      <c r="B20" s="7"/>
      <c r="C20" s="8">
        <v>8.63</v>
      </c>
      <c r="D20" s="8">
        <v>72.19</v>
      </c>
      <c r="E20" s="8">
        <v>1276.61</v>
      </c>
    </row>
    <row r="21" spans="1:5" ht="12" customHeight="1">
      <c r="A21" s="6" t="s">
        <v>15</v>
      </c>
      <c r="B21" s="7"/>
      <c r="C21" s="8">
        <f>('[1]KW01-07'!$C$8026+'[2]KW05-07'!$C$8061+'[3]März 2007'!$C$8918+'[4]April 2007'!$C$8632+'[5]Mai 2007'!$C$8929+'[6]Juni 2007'!$C$8607+'[7]Juli 2007'!$C$7004+'[8]Mon07-08'!$C$7310+'[9]Mon07-09'!$C$8643+'[10]Mon07-10'!$C$8931+'[11]Mon07-11'!$C$8645+'[12]Mon07-12'!$C$8932)/12</f>
        <v>8.570830164499947</v>
      </c>
      <c r="D21" s="8">
        <f>('[1]KW01-07'!$D$8026+'[2]KW05-07'!$D$8061+'[3]März 2007'!$D$8918+'[4]April 2007'!$D$8632+'[5]Mai 2007'!$D$8929+'[6]Juni 2007'!$D$8607+'[7]Juli 2007'!$D$7004+'[8]Mon07-08'!$D$7310+'[9]Mon07-09'!$D$8643+'[10]Mon07-10'!$D$8931+'[11]Mon07-11'!$D$8645+'[12]Mon07-12'!$D$8932)/12</f>
        <v>71.13147267101763</v>
      </c>
      <c r="E21" s="8">
        <f>'[1]KW01-07'!$E$8026+'[2]KW05-07'!$E$8061+'[3]März 2007'!$E$8918+'[4]April 2007'!$E$8632+'[5]Mai 2007'!$E$8929+'[6]Juni 2007'!$E$8607+'[7]Juli 2007'!$E$7004+'[8]Mon07-08'!$E$7310+'[9]Mon07-09'!$E$8643+'[10]Mon07-10'!$E$8931+'[11]Mon07-11'!$E$8645+'[12]Mon07-12'!$E$8932</f>
        <v>1457.4200000000026</v>
      </c>
    </row>
    <row r="22" spans="1:5" ht="18">
      <c r="A22" s="3"/>
      <c r="B22" s="1"/>
      <c r="C22" s="14" t="s">
        <v>11</v>
      </c>
      <c r="D22" s="14" t="s">
        <v>12</v>
      </c>
      <c r="E22" s="14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136" zoomScaleSheetLayoutView="136" workbookViewId="0" topLeftCell="A1">
      <selection activeCell="A16" sqref="A16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104</v>
      </c>
      <c r="B4" s="1"/>
      <c r="C4" s="4">
        <v>0.022627737226278984</v>
      </c>
      <c r="D4" s="4">
        <v>73.98607523862998</v>
      </c>
      <c r="E4" s="4">
        <v>117.4299999999997</v>
      </c>
    </row>
    <row r="5" spans="1:5" ht="15">
      <c r="A5" s="3" t="s">
        <v>103</v>
      </c>
      <c r="B5" s="1"/>
      <c r="C5" s="4">
        <v>-1.8100086816321403</v>
      </c>
      <c r="D5" s="4">
        <v>75.19645293315143</v>
      </c>
      <c r="E5" s="4">
        <v>45.83999999999993</v>
      </c>
    </row>
    <row r="6" spans="1:5" ht="15">
      <c r="A6" s="3" t="s">
        <v>102</v>
      </c>
      <c r="B6" s="1"/>
      <c r="C6" s="4">
        <v>1.4365551568468704</v>
      </c>
      <c r="D6" s="4">
        <v>70.71536057414052</v>
      </c>
      <c r="E6" s="4">
        <v>49.15999999999988</v>
      </c>
    </row>
    <row r="7" spans="1:5" ht="15">
      <c r="A7" s="3" t="s">
        <v>101</v>
      </c>
      <c r="B7" s="1"/>
      <c r="C7" s="4">
        <v>8.129723155334114</v>
      </c>
      <c r="D7" s="4">
        <v>69.18568284489749</v>
      </c>
      <c r="E7" s="4">
        <v>70.65999999999976</v>
      </c>
    </row>
    <row r="8" spans="1:5" ht="15">
      <c r="A8" s="3" t="s">
        <v>100</v>
      </c>
      <c r="B8" s="1"/>
      <c r="C8" s="4">
        <v>10.03926971326166</v>
      </c>
      <c r="D8" s="4">
        <v>74.01321684587813</v>
      </c>
      <c r="E8" s="4">
        <v>241.68000000000205</v>
      </c>
    </row>
    <row r="9" spans="1:5" ht="15">
      <c r="A9" s="3" t="s">
        <v>99</v>
      </c>
      <c r="B9" s="1"/>
      <c r="C9" s="4">
        <v>14.822160213928631</v>
      </c>
      <c r="D9" s="4">
        <v>70.47715381932333</v>
      </c>
      <c r="E9" s="4">
        <v>147.19000000000034</v>
      </c>
    </row>
    <row r="10" spans="1:5" ht="15">
      <c r="A10" s="3" t="s">
        <v>98</v>
      </c>
      <c r="B10" s="1"/>
      <c r="C10" s="4">
        <v>18.754146614437563</v>
      </c>
      <c r="D10" s="4">
        <v>66.35433687744823</v>
      </c>
      <c r="E10" s="4">
        <v>117.59999999999982</v>
      </c>
    </row>
    <row r="11" spans="1:5" ht="15">
      <c r="A11" s="3" t="s">
        <v>97</v>
      </c>
      <c r="B11" s="1"/>
      <c r="C11" s="4">
        <v>16.274658485760533</v>
      </c>
      <c r="D11" s="4">
        <v>71.75121555915722</v>
      </c>
      <c r="E11" s="4">
        <v>86.70999999999981</v>
      </c>
    </row>
    <row r="12" spans="1:5" ht="15">
      <c r="A12" s="3" t="s">
        <v>96</v>
      </c>
      <c r="B12" s="1"/>
      <c r="C12" s="4">
        <v>12.734417689279883</v>
      </c>
      <c r="D12" s="4">
        <v>74.88643204445474</v>
      </c>
      <c r="E12" s="4">
        <v>170.44000000000048</v>
      </c>
    </row>
    <row r="13" spans="1:5" ht="15">
      <c r="A13" s="3" t="s">
        <v>95</v>
      </c>
      <c r="B13" s="1"/>
      <c r="C13" s="4">
        <v>9.86802423426454</v>
      </c>
      <c r="D13" s="4">
        <v>73.29339167508134</v>
      </c>
      <c r="E13" s="4">
        <v>116.21999999999969</v>
      </c>
    </row>
    <row r="14" spans="1:5" ht="15">
      <c r="A14" s="3" t="s">
        <v>94</v>
      </c>
      <c r="B14" s="1"/>
      <c r="C14" s="4">
        <v>3.3809380428488955</v>
      </c>
      <c r="D14" s="4">
        <v>75.36097278517661</v>
      </c>
      <c r="E14" s="4">
        <v>117.35999999999935</v>
      </c>
    </row>
    <row r="15" spans="1:5" ht="15">
      <c r="A15" s="3" t="s">
        <v>93</v>
      </c>
      <c r="B15" s="1"/>
      <c r="C15" s="4">
        <v>2.141621863799285</v>
      </c>
      <c r="D15" s="4">
        <v>73.32538082437276</v>
      </c>
      <c r="E15" s="4">
        <v>56.289999999999864</v>
      </c>
    </row>
    <row r="16" spans="1:5" ht="15">
      <c r="A16" s="10" t="s">
        <v>92</v>
      </c>
      <c r="B16" s="11"/>
      <c r="C16" s="12">
        <f>SUM(C4:C15)/12</f>
        <v>7.982844518779675</v>
      </c>
      <c r="D16" s="12">
        <f>SUM(D4:D15)/12</f>
        <v>72.37880600180932</v>
      </c>
      <c r="E16" s="12">
        <f>SUM(E4:E15)</f>
        <v>1336.5800000000006</v>
      </c>
    </row>
    <row r="17" spans="1:6" s="13" customFormat="1" ht="12" customHeight="1">
      <c r="A17" s="6" t="s">
        <v>89</v>
      </c>
      <c r="B17" s="7"/>
      <c r="C17" s="8">
        <v>7.89681274903785</v>
      </c>
      <c r="D17" s="8">
        <v>67.83053806628405</v>
      </c>
      <c r="E17" s="8">
        <v>1345.4000000000008</v>
      </c>
      <c r="F17" s="9"/>
    </row>
    <row r="18" spans="1:5" s="9" customFormat="1" ht="12">
      <c r="A18" s="6" t="s">
        <v>78</v>
      </c>
      <c r="B18" s="7"/>
      <c r="C18" s="8">
        <v>8.671494125462972</v>
      </c>
      <c r="D18" s="8">
        <v>70.67866064228379</v>
      </c>
      <c r="E18" s="8">
        <v>1292.3800000000062</v>
      </c>
    </row>
    <row r="19" spans="1:5" s="9" customFormat="1" ht="12">
      <c r="A19" s="6" t="s">
        <v>29</v>
      </c>
      <c r="B19" s="7"/>
      <c r="C19" s="8">
        <v>6.916070463085451</v>
      </c>
      <c r="D19" s="8">
        <v>70.67010235620914</v>
      </c>
      <c r="E19" s="8">
        <v>1368.8400000000013</v>
      </c>
    </row>
    <row r="20" spans="1:5" s="9" customFormat="1" ht="12">
      <c r="A20" s="6" t="s">
        <v>28</v>
      </c>
      <c r="B20" s="7"/>
      <c r="C20" s="8">
        <v>7.95</v>
      </c>
      <c r="D20" s="8">
        <v>69.99</v>
      </c>
      <c r="E20" s="8">
        <v>1329.94</v>
      </c>
    </row>
    <row r="21" spans="1:5" ht="12" customHeight="1">
      <c r="A21" s="6" t="s">
        <v>14</v>
      </c>
      <c r="B21" s="7"/>
      <c r="C21" s="8">
        <v>8.63</v>
      </c>
      <c r="D21" s="8">
        <v>72.19</v>
      </c>
      <c r="E21" s="8">
        <v>1276.61</v>
      </c>
    </row>
    <row r="22" spans="1:5" ht="15">
      <c r="A22" s="6" t="s">
        <v>15</v>
      </c>
      <c r="B22" s="7"/>
      <c r="C22" s="8">
        <v>8.570830164499947</v>
      </c>
      <c r="D22" s="8">
        <v>71.13147267101763</v>
      </c>
      <c r="E22" s="8">
        <v>1457.4200000000026</v>
      </c>
    </row>
    <row r="23" spans="1:5" ht="18">
      <c r="A23" s="3"/>
      <c r="B23" s="1"/>
      <c r="C23" s="5" t="s">
        <v>11</v>
      </c>
      <c r="D23" s="5" t="s">
        <v>12</v>
      </c>
      <c r="E23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136" zoomScaleSheetLayoutView="136" workbookViewId="0" topLeftCell="A1">
      <selection activeCell="J10" sqref="J10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105</v>
      </c>
      <c r="B4" s="1"/>
      <c r="C4" s="4">
        <v>2.3395273297491057</v>
      </c>
      <c r="D4" s="4">
        <v>76.13373655913979</v>
      </c>
      <c r="E4" s="4">
        <v>100.7199999999994</v>
      </c>
    </row>
    <row r="5" spans="1:5" ht="15">
      <c r="A5" s="3" t="s">
        <v>106</v>
      </c>
      <c r="B5" s="1"/>
      <c r="C5" s="4">
        <v>3.4349956581069505</v>
      </c>
      <c r="D5" s="4">
        <v>70.6713807219948</v>
      </c>
      <c r="E5" s="4">
        <v>46.01999999999997</v>
      </c>
    </row>
    <row r="6" spans="1:5" ht="15">
      <c r="A6" s="3" t="s">
        <v>107</v>
      </c>
      <c r="B6" s="1"/>
      <c r="C6" s="4">
        <v>6.484000926140303</v>
      </c>
      <c r="D6" s="4">
        <v>64.7882611715675</v>
      </c>
      <c r="E6" s="4">
        <v>24.26000000000003</v>
      </c>
    </row>
    <row r="7" spans="1:5" ht="15">
      <c r="A7" s="3" t="s">
        <v>108</v>
      </c>
      <c r="B7" s="1"/>
      <c r="C7" s="4">
        <v>9.894130585783754</v>
      </c>
      <c r="D7" s="4">
        <v>66.60338041213244</v>
      </c>
      <c r="E7" s="4">
        <v>61.94999999999991</v>
      </c>
    </row>
    <row r="8" spans="1:5" ht="15">
      <c r="A8" s="3" t="s">
        <v>109</v>
      </c>
      <c r="B8" s="1"/>
      <c r="C8" s="4">
        <v>11.548442053351229</v>
      </c>
      <c r="D8" s="4">
        <v>66.3927370544721</v>
      </c>
      <c r="E8" s="4">
        <v>106.09999999999975</v>
      </c>
    </row>
    <row r="9" spans="1:5" ht="15">
      <c r="A9" s="3" t="s">
        <v>110</v>
      </c>
      <c r="B9" s="1"/>
      <c r="C9" s="4">
        <v>14.964559763895679</v>
      </c>
      <c r="D9" s="4">
        <v>59.96802754549926</v>
      </c>
      <c r="E9" s="4">
        <v>49.99999999999999</v>
      </c>
    </row>
    <row r="10" spans="1:5" ht="15">
      <c r="A10" s="3" t="s">
        <v>111</v>
      </c>
      <c r="B10" s="1"/>
      <c r="C10" s="4">
        <v>17.47197445091882</v>
      </c>
      <c r="D10" s="4">
        <v>70.67895562528014</v>
      </c>
      <c r="E10" s="4">
        <v>236.3600000000012</v>
      </c>
    </row>
    <row r="11" spans="1:5" ht="15">
      <c r="A11" s="3" t="s">
        <v>112</v>
      </c>
      <c r="B11" s="1"/>
      <c r="C11" s="4">
        <v>14.792590929501555</v>
      </c>
      <c r="D11" s="4">
        <v>87.56695105523112</v>
      </c>
      <c r="E11" s="4">
        <v>204.52000000000106</v>
      </c>
    </row>
    <row r="12" spans="1:5" ht="15">
      <c r="A12" s="3" t="s">
        <v>113</v>
      </c>
      <c r="B12" s="1"/>
      <c r="C12" s="4">
        <v>13.688981481481465</v>
      </c>
      <c r="D12" s="4">
        <v>76.37418981481481</v>
      </c>
      <c r="E12" s="4">
        <v>114.28999999999974</v>
      </c>
    </row>
    <row r="13" spans="1:5" ht="15">
      <c r="A13" s="3" t="s">
        <v>114</v>
      </c>
      <c r="B13" s="1"/>
      <c r="C13" s="4">
        <v>10.967527803521719</v>
      </c>
      <c r="D13" s="4">
        <v>75.67481464318814</v>
      </c>
      <c r="E13" s="4">
        <v>99.93999999999976</v>
      </c>
    </row>
    <row r="14" spans="1:5" ht="15">
      <c r="A14" s="3" t="s">
        <v>115</v>
      </c>
      <c r="B14" s="1"/>
      <c r="C14" s="4">
        <v>5.791905037637595</v>
      </c>
      <c r="D14" s="4">
        <v>77.79675738274464</v>
      </c>
      <c r="E14" s="4">
        <v>72.87999999999968</v>
      </c>
    </row>
    <row r="15" spans="1:5" ht="15">
      <c r="A15" s="3" t="s">
        <v>116</v>
      </c>
      <c r="B15" s="1"/>
      <c r="C15" s="4">
        <v>2.392041250980808</v>
      </c>
      <c r="D15" s="4">
        <v>75.75978029368905</v>
      </c>
      <c r="E15" s="4">
        <v>52.98999999999994</v>
      </c>
    </row>
    <row r="16" spans="1:5" ht="15">
      <c r="A16" s="10" t="s">
        <v>117</v>
      </c>
      <c r="B16" s="11"/>
      <c r="C16" s="12">
        <f>SUM(C4:C15)/12</f>
        <v>9.480889772589082</v>
      </c>
      <c r="D16" s="12">
        <f>SUM(D4:D15)/12</f>
        <v>72.36741435664614</v>
      </c>
      <c r="E16" s="12">
        <f>SUM(E4:E15)</f>
        <v>1170.0300000000007</v>
      </c>
    </row>
    <row r="17" spans="1:5" ht="12" customHeight="1">
      <c r="A17" s="6" t="s">
        <v>92</v>
      </c>
      <c r="B17" s="7"/>
      <c r="C17" s="8">
        <v>7.98</v>
      </c>
      <c r="D17" s="8">
        <v>72.38</v>
      </c>
      <c r="E17" s="8">
        <v>1336.58</v>
      </c>
    </row>
    <row r="18" spans="1:6" s="13" customFormat="1" ht="12" customHeight="1">
      <c r="A18" s="6" t="s">
        <v>89</v>
      </c>
      <c r="B18" s="7"/>
      <c r="C18" s="8">
        <v>7.89681274903785</v>
      </c>
      <c r="D18" s="8">
        <v>67.83053806628405</v>
      </c>
      <c r="E18" s="8">
        <v>1345.4000000000008</v>
      </c>
      <c r="F18" s="9"/>
    </row>
    <row r="19" spans="1:5" s="9" customFormat="1" ht="12">
      <c r="A19" s="6" t="s">
        <v>78</v>
      </c>
      <c r="B19" s="7"/>
      <c r="C19" s="8">
        <v>8.671494125462972</v>
      </c>
      <c r="D19" s="8">
        <v>70.67866064228379</v>
      </c>
      <c r="E19" s="8">
        <v>1292.3800000000062</v>
      </c>
    </row>
    <row r="20" spans="1:5" s="9" customFormat="1" ht="12">
      <c r="A20" s="6" t="s">
        <v>29</v>
      </c>
      <c r="B20" s="7"/>
      <c r="C20" s="8">
        <v>6.916070463085451</v>
      </c>
      <c r="D20" s="8">
        <v>70.67010235620914</v>
      </c>
      <c r="E20" s="8">
        <v>1368.8400000000013</v>
      </c>
    </row>
    <row r="21" spans="1:5" s="9" customFormat="1" ht="12">
      <c r="A21" s="6" t="s">
        <v>28</v>
      </c>
      <c r="B21" s="7"/>
      <c r="C21" s="8">
        <v>7.95</v>
      </c>
      <c r="D21" s="8">
        <v>69.99</v>
      </c>
      <c r="E21" s="8">
        <v>1329.94</v>
      </c>
    </row>
    <row r="22" spans="1:5" ht="12" customHeight="1">
      <c r="A22" s="6" t="s">
        <v>14</v>
      </c>
      <c r="B22" s="7"/>
      <c r="C22" s="8">
        <v>8.63</v>
      </c>
      <c r="D22" s="8">
        <v>72.19</v>
      </c>
      <c r="E22" s="8">
        <v>1276.61</v>
      </c>
    </row>
    <row r="23" spans="1:5" ht="12" customHeight="1">
      <c r="A23" s="6" t="s">
        <v>15</v>
      </c>
      <c r="B23" s="7"/>
      <c r="C23" s="8">
        <v>8.570830164499947</v>
      </c>
      <c r="D23" s="8">
        <v>71.13147267101763</v>
      </c>
      <c r="E23" s="8">
        <v>1457.4200000000026</v>
      </c>
    </row>
    <row r="24" spans="1:5" ht="18">
      <c r="A24" s="3"/>
      <c r="B24" s="1"/>
      <c r="C24" s="5" t="s">
        <v>11</v>
      </c>
      <c r="D24" s="5" t="s">
        <v>12</v>
      </c>
      <c r="E24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136" zoomScaleSheetLayoutView="136" workbookViewId="0" topLeftCell="A1">
      <selection activeCell="C16" sqref="C16:E16"/>
    </sheetView>
  </sheetViews>
  <sheetFormatPr defaultColWidth="11.421875" defaultRowHeight="15"/>
  <cols>
    <col min="1" max="1" width="15.7109375" style="0" customWidth="1"/>
    <col min="2" max="2" width="9.28125" style="0" customWidth="1"/>
    <col min="3" max="3" width="18.140625" style="0" customWidth="1"/>
    <col min="4" max="4" width="18.00390625" style="0" customWidth="1"/>
    <col min="5" max="5" width="12.57421875" style="0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129</v>
      </c>
      <c r="B4" s="1"/>
      <c r="C4" s="4">
        <v>1.1700068555758874</v>
      </c>
      <c r="D4" s="4">
        <v>53.51405393053017</v>
      </c>
      <c r="E4" s="4">
        <v>148.1299999999999</v>
      </c>
    </row>
    <row r="5" spans="1:5" ht="15">
      <c r="A5" s="3" t="s">
        <v>124</v>
      </c>
      <c r="B5" s="1"/>
      <c r="C5" s="4">
        <v>-1.7469369014823384</v>
      </c>
      <c r="D5" s="4">
        <v>72.17880099698282</v>
      </c>
      <c r="E5" s="4">
        <v>40.439999999999976</v>
      </c>
    </row>
    <row r="6" spans="1:5" ht="15">
      <c r="A6" s="3" t="s">
        <v>128</v>
      </c>
      <c r="B6" s="1"/>
      <c r="C6" s="4">
        <v>4.829631305134621</v>
      </c>
      <c r="D6" s="4">
        <v>66.84109929880118</v>
      </c>
      <c r="E6" s="4">
        <v>70.02999999999979</v>
      </c>
    </row>
    <row r="7" spans="1:5" ht="15">
      <c r="A7" s="3" t="s">
        <v>127</v>
      </c>
      <c r="B7" s="1"/>
      <c r="C7" s="4">
        <v>7.953985160363823</v>
      </c>
      <c r="D7" s="4">
        <v>63.551220679751076</v>
      </c>
      <c r="E7" s="4">
        <v>76.27999999999975</v>
      </c>
    </row>
    <row r="8" spans="1:5" ht="15">
      <c r="A8" s="3" t="s">
        <v>126</v>
      </c>
      <c r="B8" s="1"/>
      <c r="C8" s="4">
        <v>12.499013010318514</v>
      </c>
      <c r="D8" s="4">
        <v>68.6806864064603</v>
      </c>
      <c r="E8" s="4">
        <v>128.67999999999952</v>
      </c>
    </row>
    <row r="9" spans="1:5" ht="15">
      <c r="A9" s="3" t="s">
        <v>125</v>
      </c>
      <c r="B9" s="1"/>
      <c r="C9" s="4">
        <v>16.149119249778238</v>
      </c>
      <c r="D9" s="4">
        <v>69.03396274236472</v>
      </c>
      <c r="E9" s="4">
        <v>131.73999999999975</v>
      </c>
    </row>
    <row r="10" spans="1:5" ht="15">
      <c r="A10" s="3" t="s">
        <v>130</v>
      </c>
      <c r="B10" s="1"/>
      <c r="C10" s="4">
        <v>19.815027475608453</v>
      </c>
      <c r="D10" s="4">
        <v>61.86834137041606</v>
      </c>
      <c r="E10" s="4">
        <v>46.63999999999994</v>
      </c>
    </row>
    <row r="11" spans="1:5" ht="15">
      <c r="A11" s="3" t="s">
        <v>118</v>
      </c>
      <c r="B11" s="1"/>
      <c r="C11" s="4">
        <v>18.45</v>
      </c>
      <c r="D11" s="4">
        <v>65.82</v>
      </c>
      <c r="E11" s="4">
        <v>41.04</v>
      </c>
    </row>
    <row r="12" spans="1:5" ht="15">
      <c r="A12" s="3" t="s">
        <v>119</v>
      </c>
      <c r="B12" s="1"/>
      <c r="C12" s="4">
        <v>11.59849232069886</v>
      </c>
      <c r="D12" s="4">
        <v>67.20572072706777</v>
      </c>
      <c r="E12" s="4">
        <v>29.510000000000026</v>
      </c>
    </row>
    <row r="13" spans="1:5" ht="15">
      <c r="A13" s="3" t="s">
        <v>120</v>
      </c>
      <c r="B13" s="1"/>
      <c r="C13" s="4">
        <v>7.97836775931747</v>
      </c>
      <c r="D13" s="4">
        <v>73.5950830713965</v>
      </c>
      <c r="E13" s="4">
        <v>37.029999999999994</v>
      </c>
    </row>
    <row r="14" spans="1:5" ht="15">
      <c r="A14" s="3" t="s">
        <v>121</v>
      </c>
      <c r="B14" s="1"/>
      <c r="C14" s="4">
        <v>6.8206852644981195</v>
      </c>
      <c r="D14" s="4">
        <v>70.85739090172474</v>
      </c>
      <c r="E14" s="4">
        <v>114.18999999999954</v>
      </c>
    </row>
    <row r="15" spans="1:5" ht="15">
      <c r="A15" s="3" t="s">
        <v>122</v>
      </c>
      <c r="B15" s="1"/>
      <c r="C15" s="4">
        <v>4.001825716845862</v>
      </c>
      <c r="D15" s="4">
        <v>72.61234318996416</v>
      </c>
      <c r="E15" s="4">
        <v>57.50999999999984</v>
      </c>
    </row>
    <row r="16" spans="1:5" ht="15">
      <c r="A16" s="10" t="s">
        <v>123</v>
      </c>
      <c r="B16" s="11"/>
      <c r="C16" s="12">
        <f>SUM(C4:C15)/12</f>
        <v>9.12660143472146</v>
      </c>
      <c r="D16" s="12">
        <f>SUM(D4:D15)/12</f>
        <v>67.14655860962162</v>
      </c>
      <c r="E16" s="12">
        <f>SUM(E4:E15)</f>
        <v>921.2199999999981</v>
      </c>
    </row>
    <row r="17" spans="1:5" ht="12" customHeight="1">
      <c r="A17" s="6" t="s">
        <v>117</v>
      </c>
      <c r="B17" s="7"/>
      <c r="C17" s="8">
        <v>9.48</v>
      </c>
      <c r="D17" s="8">
        <v>72.37</v>
      </c>
      <c r="E17" s="8">
        <v>1170.03</v>
      </c>
    </row>
    <row r="18" spans="1:5" ht="12" customHeight="1">
      <c r="A18" s="6" t="s">
        <v>92</v>
      </c>
      <c r="B18" s="7"/>
      <c r="C18" s="8">
        <v>7.98</v>
      </c>
      <c r="D18" s="8">
        <v>72.38</v>
      </c>
      <c r="E18" s="8">
        <v>1336.58</v>
      </c>
    </row>
    <row r="19" spans="1:6" s="13" customFormat="1" ht="12" customHeight="1">
      <c r="A19" s="6" t="s">
        <v>89</v>
      </c>
      <c r="B19" s="7"/>
      <c r="C19" s="8">
        <v>7.89681274903785</v>
      </c>
      <c r="D19" s="8">
        <v>67.83053806628405</v>
      </c>
      <c r="E19" s="8">
        <v>1345.4000000000008</v>
      </c>
      <c r="F19" s="9"/>
    </row>
    <row r="20" spans="1:5" s="9" customFormat="1" ht="12">
      <c r="A20" s="6" t="s">
        <v>78</v>
      </c>
      <c r="B20" s="7"/>
      <c r="C20" s="8">
        <v>8.671494125462972</v>
      </c>
      <c r="D20" s="8">
        <v>70.67866064228379</v>
      </c>
      <c r="E20" s="8">
        <v>1292.3800000000062</v>
      </c>
    </row>
    <row r="21" spans="1:5" s="9" customFormat="1" ht="12">
      <c r="A21" s="6" t="s">
        <v>29</v>
      </c>
      <c r="B21" s="7"/>
      <c r="C21" s="8">
        <v>6.916070463085451</v>
      </c>
      <c r="D21" s="8">
        <v>70.67010235620914</v>
      </c>
      <c r="E21" s="8">
        <v>1368.8400000000013</v>
      </c>
    </row>
    <row r="22" spans="1:5" s="9" customFormat="1" ht="12">
      <c r="A22" s="6" t="s">
        <v>28</v>
      </c>
      <c r="B22" s="7"/>
      <c r="C22" s="8">
        <v>7.95</v>
      </c>
      <c r="D22" s="8">
        <v>69.99</v>
      </c>
      <c r="E22" s="8">
        <v>1329.94</v>
      </c>
    </row>
    <row r="23" spans="1:5" ht="12" customHeight="1">
      <c r="A23" s="6" t="s">
        <v>14</v>
      </c>
      <c r="B23" s="7"/>
      <c r="C23" s="8">
        <v>8.63</v>
      </c>
      <c r="D23" s="8">
        <v>72.19</v>
      </c>
      <c r="E23" s="8">
        <v>1276.61</v>
      </c>
    </row>
    <row r="24" spans="1:5" ht="12" customHeight="1">
      <c r="A24" s="6" t="s">
        <v>15</v>
      </c>
      <c r="B24" s="7"/>
      <c r="C24" s="8">
        <v>8.570830164499947</v>
      </c>
      <c r="D24" s="8">
        <v>71.13147267101763</v>
      </c>
      <c r="E24" s="8">
        <v>1457.4200000000026</v>
      </c>
    </row>
    <row r="25" spans="1:5" ht="18">
      <c r="A25" s="3"/>
      <c r="B25" s="1"/>
      <c r="C25" s="5" t="s">
        <v>11</v>
      </c>
      <c r="D25" s="5" t="s">
        <v>12</v>
      </c>
      <c r="E25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tac2006-32</dc:creator>
  <cp:keywords/>
  <dc:description/>
  <cp:lastModifiedBy>tac2016</cp:lastModifiedBy>
  <dcterms:created xsi:type="dcterms:W3CDTF">2009-01-03T16:09:35Z</dcterms:created>
  <dcterms:modified xsi:type="dcterms:W3CDTF">2019-12-30T20:49:42Z</dcterms:modified>
  <cp:category/>
  <cp:version/>
  <cp:contentType/>
  <cp:contentStatus/>
</cp:coreProperties>
</file>